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3"/>
  </bookViews>
  <sheets>
    <sheet name="Summary" sheetId="1" r:id="rId1"/>
    <sheet name="TMP 1" sheetId="2" r:id="rId2"/>
    <sheet name="TMP 2" sheetId="3" r:id="rId3"/>
    <sheet name="TMP 3" sheetId="4" r:id="rId4"/>
  </sheets>
  <definedNames>
    <definedName name="_xlnm.Print_Area" localSheetId="0">'Summary'!$A$1:$J$45</definedName>
    <definedName name="_xlnm.Print_Area" localSheetId="1">'TMP 1'!$B$1:$N$79</definedName>
    <definedName name="_xlnm.Print_Area" localSheetId="2">'TMP 2'!$B$1:$N$71</definedName>
    <definedName name="_xlnm.Print_Area" localSheetId="3">'TMP 3'!$A$1:$N$79</definedName>
  </definedNames>
  <calcPr fullCalcOnLoad="1"/>
</workbook>
</file>

<file path=xl/sharedStrings.xml><?xml version="1.0" encoding="utf-8"?>
<sst xmlns="http://schemas.openxmlformats.org/spreadsheetml/2006/main" count="258" uniqueCount="97">
  <si>
    <t>Distance to termination signs</t>
  </si>
  <si>
    <t>Contracting Company</t>
  </si>
  <si>
    <t>Date of Report</t>
  </si>
  <si>
    <t>TRAFFIC MANAGEMENT PLAN ASSESSMENT</t>
  </si>
  <si>
    <t>Accurate representation of the road network around the works site</t>
  </si>
  <si>
    <t>Correct lane configuration at intersections</t>
  </si>
  <si>
    <t>Lane widening or narrowing at approaches and departures to intersections</t>
  </si>
  <si>
    <t>Shoulder widening and centre turn lanes</t>
  </si>
  <si>
    <t>Traffic islands and slip turn lanes</t>
  </si>
  <si>
    <t>Traffic Lights</t>
  </si>
  <si>
    <t>Road Names</t>
  </si>
  <si>
    <t>Intersections within the works area</t>
  </si>
  <si>
    <t>Posted  / Existing speed of road</t>
  </si>
  <si>
    <t>Road System Features</t>
  </si>
  <si>
    <t>Treatment for works</t>
  </si>
  <si>
    <t>Work Area accurately depicted</t>
  </si>
  <si>
    <t>Type of works described</t>
  </si>
  <si>
    <t>Sign selection</t>
  </si>
  <si>
    <t>Pairs of signs where necessary</t>
  </si>
  <si>
    <t>Sign sequences</t>
  </si>
  <si>
    <t>Satisfactory</t>
  </si>
  <si>
    <t>Unsatisfactory</t>
  </si>
  <si>
    <t>Traffic Control Devices used</t>
  </si>
  <si>
    <t>Bollard / Cones shown</t>
  </si>
  <si>
    <t>Dimensions / Notes</t>
  </si>
  <si>
    <t>Taper Length</t>
  </si>
  <si>
    <t>Safety Buffer prior to work site</t>
  </si>
  <si>
    <t>Distance to first sign</t>
  </si>
  <si>
    <t>Distances to second and subsequent signs</t>
  </si>
  <si>
    <t>Distance between speed reduction signs</t>
  </si>
  <si>
    <t>Signs in side roads</t>
  </si>
  <si>
    <t>Distance to signs in side roads</t>
  </si>
  <si>
    <t>Electronic Arrow Board</t>
  </si>
  <si>
    <t>Variable Message Signs</t>
  </si>
  <si>
    <t>Lateral Shift Markers</t>
  </si>
  <si>
    <t>Distance between Lateral Shift Markers</t>
  </si>
  <si>
    <t>Author Name</t>
  </si>
  <si>
    <t>Flags on Multi Sign Frames</t>
  </si>
  <si>
    <t>Works Traffic Management</t>
  </si>
  <si>
    <t>Devices in Use</t>
  </si>
  <si>
    <t>Additional Information</t>
  </si>
  <si>
    <t>Review Totals</t>
  </si>
  <si>
    <t>Performance Rating</t>
  </si>
  <si>
    <t>Long or Short Term Works Depicted</t>
  </si>
  <si>
    <t>Traffic Controller Locations</t>
  </si>
  <si>
    <t>Service Roads</t>
  </si>
  <si>
    <t>Pedestrian Treatments / Controls</t>
  </si>
  <si>
    <t>Traffic Controller Instructions</t>
  </si>
  <si>
    <t>Straight Lengths between multiple tapers</t>
  </si>
  <si>
    <t>Location and distance of speed repeater signs</t>
  </si>
  <si>
    <t>Lateral Safety addressed</t>
  </si>
  <si>
    <t>Contractor</t>
  </si>
  <si>
    <t>TMP Location</t>
  </si>
  <si>
    <t>Traffic Management Plan Assessment Report</t>
  </si>
  <si>
    <t>Lost St</t>
  </si>
  <si>
    <t>Carlton</t>
  </si>
  <si>
    <t>Comments:</t>
  </si>
  <si>
    <t>Taper Device spacing's</t>
  </si>
  <si>
    <t>Road / Street</t>
  </si>
  <si>
    <t>Suburb</t>
  </si>
  <si>
    <t>Areas for improvement:</t>
  </si>
  <si>
    <t>Comments on TMP:</t>
  </si>
  <si>
    <t>Score</t>
  </si>
  <si>
    <t>TMP 1 Location:</t>
  </si>
  <si>
    <t>TMP 2 Location:</t>
  </si>
  <si>
    <t>TMP 3 Location:</t>
  </si>
  <si>
    <t>TMP Rating</t>
  </si>
  <si>
    <t>ABC Traffic Management</t>
  </si>
  <si>
    <t>Minor traffic control devices shown i.e. WFB, bollards, cones</t>
  </si>
  <si>
    <t>Overall Rating %</t>
  </si>
  <si>
    <t>&gt;60%</t>
  </si>
  <si>
    <t>&lt;60%</t>
  </si>
  <si>
    <t>Detour sign system</t>
  </si>
  <si>
    <t>Measurements in readable / understandable format</t>
  </si>
  <si>
    <t>Required</t>
  </si>
  <si>
    <t>Tram Lines</t>
  </si>
  <si>
    <t>Parking Bays</t>
  </si>
  <si>
    <t>Pedestrian Crossing</t>
  </si>
  <si>
    <t>If long term works, has after care signing been considered</t>
  </si>
  <si>
    <t>Barriers shown &amp; type to be used (water filled, concrete etc.)</t>
  </si>
  <si>
    <t>Portable or Temporary Traffic Signals shown</t>
  </si>
  <si>
    <t>Speed limit signs shown</t>
  </si>
  <si>
    <t>Selection of lane status signs</t>
  </si>
  <si>
    <t>Termination speed limit signs shown</t>
  </si>
  <si>
    <t>Buffer speed limit signs shown</t>
  </si>
  <si>
    <t xml:space="preserve">Selection of speed limit through worksite </t>
  </si>
  <si>
    <t>Selection of yellow warning signs</t>
  </si>
  <si>
    <t>Use of 'Prepare to Stop' sign</t>
  </si>
  <si>
    <t>Use of 'Worker' symbolic warning signs</t>
  </si>
  <si>
    <t>All multi-message frames filled</t>
  </si>
  <si>
    <t>Correct sequence of signs</t>
  </si>
  <si>
    <t>Median Openings</t>
  </si>
  <si>
    <t>Bus Stops/Tram Lines</t>
  </si>
  <si>
    <t>Plan Title,Version number and North Marker</t>
  </si>
  <si>
    <t>Map Reference, Date of Plan</t>
  </si>
  <si>
    <t>Bus Stops/Tram Stops</t>
  </si>
  <si>
    <t>Plans reflect actual roads where works taking place in the total signing layout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</si>
</sst>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0"/>
    </font>
    <font>
      <sz val="11"/>
      <color indexed="57"/>
      <name val="Arial"/>
      <family val="0"/>
    </font>
    <font>
      <sz val="14"/>
      <color indexed="57"/>
      <name val="Arial"/>
      <family val="2"/>
    </font>
    <font>
      <sz val="10"/>
      <color indexed="57"/>
      <name val="Arial"/>
      <family val="2"/>
    </font>
    <font>
      <sz val="12"/>
      <color indexed="57"/>
      <name val="Arial"/>
      <family val="2"/>
    </font>
    <font>
      <sz val="11"/>
      <color indexed="14"/>
      <name val="Arial"/>
      <family val="0"/>
    </font>
    <font>
      <strike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textRotation="90"/>
    </xf>
    <xf numFmtId="2" fontId="6" fillId="0" borderId="0" xfId="0" applyNumberFormat="1" applyFont="1" applyFill="1" applyAlignment="1">
      <alignment horizontal="left"/>
    </xf>
    <xf numFmtId="16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2</xdr:col>
      <xdr:colOff>276225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6">
      <selection activeCell="F13" sqref="F13"/>
    </sheetView>
  </sheetViews>
  <sheetFormatPr defaultColWidth="9.140625" defaultRowHeight="12.75"/>
  <cols>
    <col min="1" max="1" width="10.00390625" style="0" customWidth="1"/>
    <col min="4" max="4" width="10.140625" style="0" bestFit="1" customWidth="1"/>
    <col min="6" max="6" width="11.421875" style="0" bestFit="1" customWidth="1"/>
  </cols>
  <sheetData>
    <row r="1" spans="1:10" ht="12.75">
      <c r="A1" s="64"/>
      <c r="B1" s="64"/>
      <c r="C1" s="64"/>
      <c r="D1" s="64"/>
      <c r="E1" s="64"/>
      <c r="F1" s="64"/>
      <c r="G1" s="64"/>
      <c r="H1" s="64"/>
      <c r="I1" s="64"/>
      <c r="J1" s="64"/>
    </row>
    <row r="3" ht="18">
      <c r="D3" s="5" t="s">
        <v>53</v>
      </c>
    </row>
    <row r="7" spans="3:4" ht="15.75">
      <c r="C7" s="13" t="s">
        <v>1</v>
      </c>
      <c r="D7" t="s">
        <v>67</v>
      </c>
    </row>
    <row r="8" spans="3:4" ht="15.75">
      <c r="C8" s="13" t="s">
        <v>2</v>
      </c>
      <c r="D8" s="14">
        <v>39595</v>
      </c>
    </row>
    <row r="9" spans="2:6" ht="12.75">
      <c r="B9" s="6"/>
      <c r="F9" s="8" t="s">
        <v>66</v>
      </c>
    </row>
    <row r="10" spans="2:6" ht="12.75">
      <c r="B10" s="6"/>
      <c r="C10" s="12" t="s">
        <v>58</v>
      </c>
      <c r="E10" s="12" t="s">
        <v>59</v>
      </c>
      <c r="F10" s="8"/>
    </row>
    <row r="11" spans="1:6" ht="12.75">
      <c r="A11" s="12"/>
      <c r="B11" s="10" t="s">
        <v>63</v>
      </c>
      <c r="C11" t="str">
        <f>'TMP 1'!E3</f>
        <v>Lost St</v>
      </c>
      <c r="E11" t="str">
        <f>'TMP 1'!H3</f>
        <v>Carlton</v>
      </c>
      <c r="F11" s="17">
        <f>'TMP 1'!L78</f>
        <v>15</v>
      </c>
    </row>
    <row r="12" spans="1:6" ht="12.75">
      <c r="A12" s="12"/>
      <c r="B12" s="10" t="s">
        <v>64</v>
      </c>
      <c r="C12" t="str">
        <f>'TMP 2'!E3</f>
        <v>Lost St</v>
      </c>
      <c r="E12" t="str">
        <f>'TMP 2'!H3</f>
        <v>Carlton</v>
      </c>
      <c r="F12" s="17">
        <f>'TMP 2'!L78</f>
        <v>50</v>
      </c>
    </row>
    <row r="13" spans="1:6" ht="12.75">
      <c r="A13" s="12"/>
      <c r="B13" s="10" t="s">
        <v>65</v>
      </c>
      <c r="C13" t="str">
        <f>'TMP 3'!E3</f>
        <v>Lost St</v>
      </c>
      <c r="E13" t="str">
        <f>'TMP 3'!H3</f>
        <v>Carlton</v>
      </c>
      <c r="F13" s="17">
        <f>'TMP 3'!L78</f>
        <v>16.666666666666664</v>
      </c>
    </row>
    <row r="14" ht="12.75">
      <c r="F14" s="17"/>
    </row>
    <row r="15" spans="5:7" ht="15">
      <c r="E15" s="10" t="s">
        <v>69</v>
      </c>
      <c r="F15" s="16">
        <f>SUM(F11:F13)/3</f>
        <v>27.222222222222218</v>
      </c>
      <c r="G15" s="12" t="str">
        <f>IF(F15&gt;60,"Satisfactory","Unsatisfactory")</f>
        <v>Unsatisfactory</v>
      </c>
    </row>
    <row r="17" spans="5:7" ht="12.75">
      <c r="E17" t="s">
        <v>62</v>
      </c>
      <c r="F17" s="7" t="s">
        <v>70</v>
      </c>
      <c r="G17" t="s">
        <v>20</v>
      </c>
    </row>
    <row r="18" spans="6:7" ht="12.75">
      <c r="F18" s="7" t="s">
        <v>71</v>
      </c>
      <c r="G18" t="s">
        <v>21</v>
      </c>
    </row>
    <row r="19" ht="15.75">
      <c r="A19" s="3" t="s">
        <v>56</v>
      </c>
    </row>
    <row r="21" ht="12.75">
      <c r="A21" t="s">
        <v>60</v>
      </c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2"/>
  <headerFooter alignWithMargins="0">
    <oddFooter>&amp;R&amp;F Revision O 27/05/08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5" zoomScaleNormal="85" workbookViewId="0" topLeftCell="A55">
      <selection activeCell="A60" sqref="A60"/>
    </sheetView>
  </sheetViews>
  <sheetFormatPr defaultColWidth="9.140625" defaultRowHeight="12.75"/>
  <cols>
    <col min="2" max="9" width="8.57421875" style="0" customWidth="1"/>
    <col min="10" max="10" width="11.7109375" style="0" customWidth="1"/>
    <col min="11" max="11" width="4.28125" style="0" bestFit="1" customWidth="1"/>
    <col min="12" max="12" width="5.8515625" style="0" bestFit="1" customWidth="1"/>
    <col min="13" max="13" width="4.28125" style="0" bestFit="1" customWidth="1"/>
    <col min="15" max="16" width="9.140625" style="55" customWidth="1"/>
    <col min="23" max="24" width="4.140625" style="0" bestFit="1" customWidth="1"/>
  </cols>
  <sheetData>
    <row r="1" spans="2:16" s="1" customFormat="1" ht="23.25" customHeight="1">
      <c r="B1" s="65" t="s">
        <v>3</v>
      </c>
      <c r="C1" s="65"/>
      <c r="D1" s="65"/>
      <c r="E1" s="65"/>
      <c r="F1" s="65"/>
      <c r="G1" s="65"/>
      <c r="H1" s="65"/>
      <c r="I1" s="65"/>
      <c r="J1" s="65"/>
      <c r="K1" s="66" t="s">
        <v>74</v>
      </c>
      <c r="L1" s="66" t="s">
        <v>20</v>
      </c>
      <c r="M1" s="66" t="s">
        <v>21</v>
      </c>
      <c r="N1" s="40"/>
      <c r="O1" s="52"/>
      <c r="P1" s="52"/>
    </row>
    <row r="2" spans="2:16" s="1" customFormat="1" ht="23.25">
      <c r="B2" s="41" t="s">
        <v>51</v>
      </c>
      <c r="C2" s="39"/>
      <c r="D2" s="39"/>
      <c r="E2" s="41" t="str">
        <f>Summary!D7</f>
        <v>ABC Traffic Management</v>
      </c>
      <c r="F2" s="42"/>
      <c r="G2" s="42"/>
      <c r="H2" s="42"/>
      <c r="I2" s="42"/>
      <c r="J2" s="42"/>
      <c r="K2" s="66"/>
      <c r="L2" s="66"/>
      <c r="M2" s="66"/>
      <c r="N2" s="40"/>
      <c r="O2" s="52"/>
      <c r="P2" s="52"/>
    </row>
    <row r="3" spans="2:16" s="1" customFormat="1" ht="23.25">
      <c r="B3" s="41" t="s">
        <v>52</v>
      </c>
      <c r="C3" s="39"/>
      <c r="D3" s="39"/>
      <c r="E3" s="41" t="s">
        <v>54</v>
      </c>
      <c r="F3" s="42"/>
      <c r="G3" s="42"/>
      <c r="H3" s="41" t="s">
        <v>55</v>
      </c>
      <c r="I3" s="42"/>
      <c r="J3" s="42"/>
      <c r="K3" s="66"/>
      <c r="L3" s="66"/>
      <c r="M3" s="66"/>
      <c r="N3" s="40"/>
      <c r="O3" s="52"/>
      <c r="P3" s="52"/>
    </row>
    <row r="4" spans="1:16" s="2" customFormat="1" ht="30" customHeight="1">
      <c r="A4" s="5">
        <v>1</v>
      </c>
      <c r="B4" s="43" t="s">
        <v>13</v>
      </c>
      <c r="C4" s="18"/>
      <c r="D4" s="18"/>
      <c r="E4" s="18"/>
      <c r="F4" s="18"/>
      <c r="G4" s="18"/>
      <c r="H4" s="18"/>
      <c r="I4" s="18"/>
      <c r="J4" s="18"/>
      <c r="K4" s="66"/>
      <c r="L4" s="66"/>
      <c r="M4" s="66"/>
      <c r="N4" s="18"/>
      <c r="O4" s="53"/>
      <c r="P4" s="53"/>
    </row>
    <row r="5" spans="1:16" s="2" customFormat="1" ht="18.75" thickBot="1">
      <c r="A5" s="5"/>
      <c r="B5" s="44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3"/>
      <c r="P5" s="53"/>
    </row>
    <row r="6" spans="1:16" s="2" customFormat="1" ht="17.25" customHeight="1">
      <c r="A6" s="5"/>
      <c r="B6" s="67">
        <v>1.01</v>
      </c>
      <c r="C6" s="73" t="s">
        <v>96</v>
      </c>
      <c r="D6" s="18"/>
      <c r="E6" s="18"/>
      <c r="F6" s="18"/>
      <c r="G6" s="18"/>
      <c r="H6" s="18"/>
      <c r="I6" s="18"/>
      <c r="J6" s="18"/>
      <c r="K6" s="19">
        <v>1</v>
      </c>
      <c r="L6" s="20"/>
      <c r="M6" s="21"/>
      <c r="N6" s="18"/>
      <c r="O6" s="53"/>
      <c r="P6" s="53"/>
    </row>
    <row r="7" spans="1:16" s="2" customFormat="1" ht="18">
      <c r="A7" s="5"/>
      <c r="B7" s="72">
        <f>B6+0.01</f>
        <v>1.02</v>
      </c>
      <c r="C7" s="18" t="s">
        <v>10</v>
      </c>
      <c r="D7" s="18"/>
      <c r="E7" s="18"/>
      <c r="F7" s="18"/>
      <c r="G7" s="18"/>
      <c r="H7" s="18"/>
      <c r="I7" s="18"/>
      <c r="J7" s="18"/>
      <c r="K7" s="22">
        <v>1</v>
      </c>
      <c r="L7" s="23">
        <v>1</v>
      </c>
      <c r="M7" s="24"/>
      <c r="N7" s="18"/>
      <c r="O7" s="53"/>
      <c r="P7" s="53"/>
    </row>
    <row r="8" spans="1:16" s="2" customFormat="1" ht="18">
      <c r="A8" s="5"/>
      <c r="B8" s="72">
        <f aca="true" t="shared" si="0" ref="B8:B23">B7+0.01</f>
        <v>1.03</v>
      </c>
      <c r="C8" s="18" t="s">
        <v>5</v>
      </c>
      <c r="D8" s="18"/>
      <c r="E8" s="18"/>
      <c r="F8" s="18"/>
      <c r="G8" s="18"/>
      <c r="H8" s="18"/>
      <c r="I8" s="18"/>
      <c r="J8" s="18"/>
      <c r="K8" s="22">
        <v>1</v>
      </c>
      <c r="L8" s="23"/>
      <c r="M8" s="24">
        <v>1</v>
      </c>
      <c r="N8" s="18"/>
      <c r="O8" s="53"/>
      <c r="P8" s="53"/>
    </row>
    <row r="9" spans="1:16" s="2" customFormat="1" ht="18">
      <c r="A9" s="5"/>
      <c r="B9" s="72">
        <f t="shared" si="0"/>
        <v>1.04</v>
      </c>
      <c r="C9" s="18" t="s">
        <v>6</v>
      </c>
      <c r="D9" s="18"/>
      <c r="E9" s="18"/>
      <c r="F9" s="18"/>
      <c r="G9" s="18"/>
      <c r="H9" s="18"/>
      <c r="I9" s="18"/>
      <c r="J9" s="18"/>
      <c r="K9" s="22">
        <v>1</v>
      </c>
      <c r="L9" s="23"/>
      <c r="M9" s="24"/>
      <c r="N9" s="18"/>
      <c r="O9" s="53"/>
      <c r="P9" s="53"/>
    </row>
    <row r="10" spans="1:16" s="2" customFormat="1" ht="18">
      <c r="A10" s="5"/>
      <c r="B10" s="72">
        <f t="shared" si="0"/>
        <v>1.05</v>
      </c>
      <c r="C10" s="18" t="s">
        <v>7</v>
      </c>
      <c r="D10" s="18"/>
      <c r="E10" s="18"/>
      <c r="F10" s="18"/>
      <c r="G10" s="18"/>
      <c r="H10" s="18"/>
      <c r="I10" s="18"/>
      <c r="J10" s="18"/>
      <c r="K10" s="22">
        <v>1</v>
      </c>
      <c r="L10" s="23"/>
      <c r="M10" s="24"/>
      <c r="N10" s="18"/>
      <c r="O10" s="53"/>
      <c r="P10" s="53"/>
    </row>
    <row r="11" spans="1:16" s="2" customFormat="1" ht="18">
      <c r="A11" s="5"/>
      <c r="B11" s="72">
        <f t="shared" si="0"/>
        <v>1.06</v>
      </c>
      <c r="C11" s="18" t="s">
        <v>45</v>
      </c>
      <c r="D11" s="18"/>
      <c r="E11" s="18"/>
      <c r="F11" s="18"/>
      <c r="G11" s="18"/>
      <c r="H11" s="18"/>
      <c r="I11" s="18"/>
      <c r="J11" s="18"/>
      <c r="K11" s="22">
        <v>1</v>
      </c>
      <c r="L11" s="23"/>
      <c r="M11" s="24"/>
      <c r="N11" s="18"/>
      <c r="O11" s="53"/>
      <c r="P11" s="53"/>
    </row>
    <row r="12" spans="1:16" s="2" customFormat="1" ht="18">
      <c r="A12" s="5"/>
      <c r="B12" s="72">
        <f t="shared" si="0"/>
        <v>1.07</v>
      </c>
      <c r="C12" s="18" t="s">
        <v>8</v>
      </c>
      <c r="D12" s="18"/>
      <c r="E12" s="18"/>
      <c r="F12" s="18"/>
      <c r="G12" s="18"/>
      <c r="H12" s="18"/>
      <c r="I12" s="18"/>
      <c r="J12" s="18"/>
      <c r="K12" s="22">
        <v>1</v>
      </c>
      <c r="L12" s="23">
        <v>1</v>
      </c>
      <c r="M12" s="24"/>
      <c r="N12" s="18"/>
      <c r="O12" s="53"/>
      <c r="P12" s="53"/>
    </row>
    <row r="13" spans="1:16" s="2" customFormat="1" ht="18">
      <c r="A13" s="5"/>
      <c r="B13" s="72">
        <f t="shared" si="0"/>
        <v>1.08</v>
      </c>
      <c r="C13" s="18" t="s">
        <v>9</v>
      </c>
      <c r="D13" s="18"/>
      <c r="E13" s="18"/>
      <c r="F13" s="18"/>
      <c r="G13" s="18"/>
      <c r="H13" s="18"/>
      <c r="I13" s="18"/>
      <c r="J13" s="18"/>
      <c r="K13" s="22">
        <v>1</v>
      </c>
      <c r="L13" s="23"/>
      <c r="M13" s="24"/>
      <c r="N13" s="18"/>
      <c r="O13" s="53"/>
      <c r="P13" s="53"/>
    </row>
    <row r="14" spans="1:16" s="2" customFormat="1" ht="18">
      <c r="A14" s="5"/>
      <c r="B14" s="72">
        <f t="shared" si="0"/>
        <v>1.09</v>
      </c>
      <c r="C14" s="18" t="s">
        <v>11</v>
      </c>
      <c r="D14" s="18"/>
      <c r="E14" s="18"/>
      <c r="F14" s="18"/>
      <c r="G14" s="18"/>
      <c r="H14" s="18"/>
      <c r="I14" s="18"/>
      <c r="J14" s="18"/>
      <c r="K14" s="22">
        <v>1</v>
      </c>
      <c r="L14" s="23">
        <v>1</v>
      </c>
      <c r="M14" s="24"/>
      <c r="N14" s="18"/>
      <c r="O14" s="53"/>
      <c r="P14" s="53"/>
    </row>
    <row r="15" spans="1:16" s="2" customFormat="1" ht="18">
      <c r="A15" s="5"/>
      <c r="B15" s="72">
        <f t="shared" si="0"/>
        <v>1.1</v>
      </c>
      <c r="C15" s="18" t="s">
        <v>91</v>
      </c>
      <c r="D15" s="18"/>
      <c r="E15" s="18"/>
      <c r="F15" s="18"/>
      <c r="G15" s="18"/>
      <c r="H15" s="18"/>
      <c r="I15" s="18"/>
      <c r="J15" s="18"/>
      <c r="K15" s="22">
        <v>1</v>
      </c>
      <c r="L15" s="23"/>
      <c r="M15" s="24"/>
      <c r="N15" s="18"/>
      <c r="O15" s="53"/>
      <c r="P15" s="53"/>
    </row>
    <row r="16" spans="1:16" s="2" customFormat="1" ht="18">
      <c r="A16" s="5"/>
      <c r="B16" s="72">
        <f t="shared" si="0"/>
        <v>1.11</v>
      </c>
      <c r="C16" s="18" t="s">
        <v>95</v>
      </c>
      <c r="D16" s="18"/>
      <c r="E16" s="18"/>
      <c r="F16" s="18"/>
      <c r="G16" s="18"/>
      <c r="H16" s="18"/>
      <c r="I16" s="18"/>
      <c r="J16" s="18"/>
      <c r="K16" s="22">
        <v>1</v>
      </c>
      <c r="L16" s="23"/>
      <c r="M16" s="24"/>
      <c r="N16" s="59"/>
      <c r="O16" s="53"/>
      <c r="P16" s="53"/>
    </row>
    <row r="17" spans="1:16" s="2" customFormat="1" ht="18">
      <c r="A17" s="5"/>
      <c r="B17" s="72">
        <f t="shared" si="0"/>
        <v>1.12</v>
      </c>
      <c r="C17" s="18" t="s">
        <v>75</v>
      </c>
      <c r="D17" s="18"/>
      <c r="E17" s="18"/>
      <c r="F17" s="18"/>
      <c r="G17" s="18"/>
      <c r="H17" s="18"/>
      <c r="I17" s="18"/>
      <c r="J17" s="18"/>
      <c r="K17" s="22">
        <v>1</v>
      </c>
      <c r="L17" s="23"/>
      <c r="M17" s="24"/>
      <c r="N17" s="59"/>
      <c r="O17" s="53"/>
      <c r="P17" s="53"/>
    </row>
    <row r="18" spans="1:16" s="2" customFormat="1" ht="18">
      <c r="A18" s="5"/>
      <c r="B18" s="72">
        <f t="shared" si="0"/>
        <v>1.1300000000000001</v>
      </c>
      <c r="C18" s="18" t="s">
        <v>76</v>
      </c>
      <c r="D18" s="18"/>
      <c r="E18" s="18"/>
      <c r="F18" s="18"/>
      <c r="G18" s="18"/>
      <c r="H18" s="18"/>
      <c r="I18" s="18"/>
      <c r="J18" s="18"/>
      <c r="K18" s="22">
        <v>1</v>
      </c>
      <c r="L18" s="23"/>
      <c r="M18" s="24"/>
      <c r="N18" s="59"/>
      <c r="O18" s="53"/>
      <c r="P18" s="53"/>
    </row>
    <row r="19" spans="1:16" s="2" customFormat="1" ht="18">
      <c r="A19" s="5"/>
      <c r="B19" s="72">
        <f t="shared" si="0"/>
        <v>1.1400000000000001</v>
      </c>
      <c r="C19" s="18" t="s">
        <v>77</v>
      </c>
      <c r="D19" s="18"/>
      <c r="E19" s="18"/>
      <c r="F19" s="18"/>
      <c r="G19" s="18"/>
      <c r="H19" s="18"/>
      <c r="I19" s="18"/>
      <c r="J19" s="18"/>
      <c r="K19" s="22">
        <v>1</v>
      </c>
      <c r="L19" s="23"/>
      <c r="M19" s="24"/>
      <c r="N19" s="59"/>
      <c r="O19" s="53"/>
      <c r="P19" s="53"/>
    </row>
    <row r="20" spans="1:16" s="2" customFormat="1" ht="18">
      <c r="A20" s="5"/>
      <c r="B20" s="72">
        <f t="shared" si="0"/>
        <v>1.1500000000000001</v>
      </c>
      <c r="C20" s="18" t="s">
        <v>12</v>
      </c>
      <c r="D20" s="18"/>
      <c r="E20" s="18"/>
      <c r="F20" s="18"/>
      <c r="G20" s="18"/>
      <c r="H20" s="18"/>
      <c r="I20" s="18"/>
      <c r="J20" s="18"/>
      <c r="K20" s="22">
        <v>1</v>
      </c>
      <c r="L20" s="23"/>
      <c r="M20" s="24">
        <v>1</v>
      </c>
      <c r="N20" s="18"/>
      <c r="O20" s="53"/>
      <c r="P20" s="53"/>
    </row>
    <row r="21" spans="1:16" s="2" customFormat="1" ht="18">
      <c r="A21" s="5"/>
      <c r="B21" s="72">
        <f t="shared" si="0"/>
        <v>1.1600000000000001</v>
      </c>
      <c r="C21" s="18" t="s">
        <v>93</v>
      </c>
      <c r="D21" s="18"/>
      <c r="E21" s="18"/>
      <c r="F21" s="18"/>
      <c r="G21" s="18"/>
      <c r="H21" s="18"/>
      <c r="I21" s="18"/>
      <c r="J21" s="18"/>
      <c r="K21" s="22">
        <v>1</v>
      </c>
      <c r="L21" s="23"/>
      <c r="M21" s="24"/>
      <c r="N21" s="18"/>
      <c r="O21" s="53"/>
      <c r="P21" s="53"/>
    </row>
    <row r="22" spans="1:16" s="2" customFormat="1" ht="18">
      <c r="A22" s="5"/>
      <c r="B22" s="72">
        <f t="shared" si="0"/>
        <v>1.1700000000000002</v>
      </c>
      <c r="C22" s="18" t="s">
        <v>94</v>
      </c>
      <c r="D22" s="18"/>
      <c r="E22" s="18"/>
      <c r="F22" s="18"/>
      <c r="G22" s="18"/>
      <c r="H22" s="18"/>
      <c r="I22" s="18"/>
      <c r="J22" s="18"/>
      <c r="K22" s="47">
        <v>1</v>
      </c>
      <c r="L22" s="48"/>
      <c r="M22" s="49"/>
      <c r="N22" s="18"/>
      <c r="O22" s="53"/>
      <c r="P22" s="53"/>
    </row>
    <row r="23" spans="1:16" s="2" customFormat="1" ht="18.75" thickBot="1">
      <c r="A23" s="5"/>
      <c r="B23" s="72">
        <f t="shared" si="0"/>
        <v>1.1800000000000002</v>
      </c>
      <c r="C23" s="18" t="s">
        <v>36</v>
      </c>
      <c r="D23" s="18"/>
      <c r="E23" s="18"/>
      <c r="F23" s="18"/>
      <c r="G23" s="18"/>
      <c r="H23" s="18"/>
      <c r="I23" s="18"/>
      <c r="J23" s="18"/>
      <c r="K23" s="25">
        <v>1</v>
      </c>
      <c r="L23" s="26"/>
      <c r="M23" s="27">
        <v>1</v>
      </c>
      <c r="N23" s="18"/>
      <c r="O23" s="53"/>
      <c r="P23" s="53"/>
    </row>
    <row r="24" spans="1:16" s="2" customFormat="1" ht="18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8"/>
      <c r="M24" s="28"/>
      <c r="N24" s="18"/>
      <c r="O24" s="53"/>
      <c r="P24" s="53"/>
    </row>
    <row r="25" spans="1:16" s="2" customFormat="1" ht="18">
      <c r="A25" s="5">
        <v>2</v>
      </c>
      <c r="B25" s="43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3"/>
      <c r="P25" s="53"/>
    </row>
    <row r="26" spans="1:16" s="2" customFormat="1" ht="18.75" thickBot="1">
      <c r="A26" s="5"/>
      <c r="B26" s="44" t="s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53"/>
      <c r="P26" s="53"/>
    </row>
    <row r="27" spans="1:16" s="2" customFormat="1" ht="18">
      <c r="A27" s="5"/>
      <c r="B27" s="67">
        <v>2.01</v>
      </c>
      <c r="C27" s="18" t="s">
        <v>43</v>
      </c>
      <c r="D27" s="60"/>
      <c r="E27" s="60"/>
      <c r="F27" s="60"/>
      <c r="G27" s="59"/>
      <c r="H27" s="18"/>
      <c r="I27" s="18"/>
      <c r="J27" s="18"/>
      <c r="K27" s="19">
        <v>1</v>
      </c>
      <c r="L27" s="20">
        <v>1</v>
      </c>
      <c r="M27" s="21"/>
      <c r="N27" s="59"/>
      <c r="O27" s="53"/>
      <c r="P27" s="53"/>
    </row>
    <row r="28" spans="1:16" s="2" customFormat="1" ht="18">
      <c r="A28" s="5"/>
      <c r="B28" s="67">
        <f>B27+0.01</f>
        <v>2.0199999999999996</v>
      </c>
      <c r="C28" s="18" t="s">
        <v>15</v>
      </c>
      <c r="D28" s="18"/>
      <c r="E28" s="18"/>
      <c r="F28" s="18"/>
      <c r="G28" s="18"/>
      <c r="H28" s="18"/>
      <c r="I28" s="18"/>
      <c r="J28" s="18"/>
      <c r="K28" s="22">
        <v>1</v>
      </c>
      <c r="L28" s="23"/>
      <c r="M28" s="24">
        <v>1</v>
      </c>
      <c r="N28" s="18"/>
      <c r="O28" s="53"/>
      <c r="P28" s="53"/>
    </row>
    <row r="29" spans="1:16" s="2" customFormat="1" ht="18">
      <c r="A29" s="5"/>
      <c r="B29" s="67">
        <f>B28+0.01</f>
        <v>2.0299999999999994</v>
      </c>
      <c r="C29" s="18" t="s">
        <v>16</v>
      </c>
      <c r="D29" s="18"/>
      <c r="E29" s="18"/>
      <c r="F29" s="18"/>
      <c r="G29" s="18"/>
      <c r="H29" s="18"/>
      <c r="I29" s="18"/>
      <c r="J29" s="18"/>
      <c r="K29" s="22">
        <v>1</v>
      </c>
      <c r="L29" s="23"/>
      <c r="M29" s="24">
        <v>1</v>
      </c>
      <c r="N29" s="18"/>
      <c r="O29" s="53"/>
      <c r="P29" s="53"/>
    </row>
    <row r="30" spans="1:16" s="2" customFormat="1" ht="18">
      <c r="A30" s="5"/>
      <c r="B30" s="67">
        <f>B29+0.01</f>
        <v>2.039999999999999</v>
      </c>
      <c r="C30" s="18" t="s">
        <v>50</v>
      </c>
      <c r="D30" s="18"/>
      <c r="E30" s="18"/>
      <c r="F30" s="18"/>
      <c r="G30" s="18"/>
      <c r="H30" s="18"/>
      <c r="I30" s="18"/>
      <c r="J30" s="18"/>
      <c r="K30" s="22">
        <v>1</v>
      </c>
      <c r="L30" s="23">
        <v>1</v>
      </c>
      <c r="M30" s="24"/>
      <c r="N30" s="18"/>
      <c r="O30" s="53"/>
      <c r="P30" s="53"/>
    </row>
    <row r="31" spans="1:18" s="2" customFormat="1" ht="18">
      <c r="A31" s="5"/>
      <c r="B31" s="67">
        <f>B30+0.01</f>
        <v>2.049999999999999</v>
      </c>
      <c r="C31" s="45" t="s">
        <v>68</v>
      </c>
      <c r="D31" s="18"/>
      <c r="E31" s="18"/>
      <c r="F31" s="18"/>
      <c r="G31" s="18"/>
      <c r="H31" s="18"/>
      <c r="I31" s="18"/>
      <c r="J31" s="18"/>
      <c r="K31" s="22">
        <v>1</v>
      </c>
      <c r="L31" s="23">
        <v>1</v>
      </c>
      <c r="M31" s="24"/>
      <c r="N31" s="59"/>
      <c r="O31" s="53"/>
      <c r="P31" s="53"/>
      <c r="R31" s="57"/>
    </row>
    <row r="32" spans="1:16" s="2" customFormat="1" ht="18">
      <c r="A32" s="5"/>
      <c r="B32" s="68">
        <v>2.061</v>
      </c>
      <c r="C32" s="18" t="s">
        <v>17</v>
      </c>
      <c r="D32" s="18"/>
      <c r="E32" s="62" t="s">
        <v>86</v>
      </c>
      <c r="F32" s="18"/>
      <c r="G32" s="18"/>
      <c r="H32" s="18"/>
      <c r="I32" s="18"/>
      <c r="J32" s="18"/>
      <c r="K32" s="22">
        <v>1</v>
      </c>
      <c r="L32" s="23"/>
      <c r="M32" s="24">
        <v>1</v>
      </c>
      <c r="N32" s="59"/>
      <c r="O32" s="53"/>
      <c r="P32" s="53"/>
    </row>
    <row r="33" spans="1:16" s="2" customFormat="1" ht="18">
      <c r="A33" s="5"/>
      <c r="B33" s="68">
        <f>B32+0.001</f>
        <v>2.062</v>
      </c>
      <c r="C33" s="18"/>
      <c r="D33" s="18"/>
      <c r="E33" s="62" t="s">
        <v>88</v>
      </c>
      <c r="F33" s="18"/>
      <c r="G33" s="18"/>
      <c r="H33" s="18"/>
      <c r="I33" s="18"/>
      <c r="J33" s="18"/>
      <c r="K33" s="22">
        <v>1</v>
      </c>
      <c r="L33" s="23"/>
      <c r="M33" s="24"/>
      <c r="N33" s="59"/>
      <c r="O33" s="53"/>
      <c r="P33" s="53"/>
    </row>
    <row r="34" spans="1:16" s="2" customFormat="1" ht="18">
      <c r="A34" s="5"/>
      <c r="B34" s="68">
        <f aca="true" t="shared" si="1" ref="B34:B40">B33+0.001</f>
        <v>2.0629999999999997</v>
      </c>
      <c r="C34" s="18"/>
      <c r="D34" s="18"/>
      <c r="E34" s="62" t="s">
        <v>87</v>
      </c>
      <c r="F34" s="18"/>
      <c r="G34" s="18"/>
      <c r="H34" s="18"/>
      <c r="I34" s="18"/>
      <c r="J34" s="18"/>
      <c r="K34" s="22">
        <v>1</v>
      </c>
      <c r="L34" s="23"/>
      <c r="M34" s="24"/>
      <c r="N34" s="59"/>
      <c r="O34" s="53"/>
      <c r="P34" s="53"/>
    </row>
    <row r="35" spans="1:16" s="2" customFormat="1" ht="18">
      <c r="A35" s="5"/>
      <c r="B35" s="68">
        <f t="shared" si="1"/>
        <v>2.0639999999999996</v>
      </c>
      <c r="C35" s="18"/>
      <c r="D35" s="18"/>
      <c r="E35" s="62" t="s">
        <v>82</v>
      </c>
      <c r="F35" s="18"/>
      <c r="G35" s="18"/>
      <c r="H35" s="18"/>
      <c r="I35" s="18"/>
      <c r="J35" s="18"/>
      <c r="K35" s="22">
        <v>1</v>
      </c>
      <c r="L35" s="23"/>
      <c r="M35" s="24"/>
      <c r="N35" s="59"/>
      <c r="O35" s="53"/>
      <c r="P35" s="53"/>
    </row>
    <row r="36" spans="1:16" s="2" customFormat="1" ht="18">
      <c r="A36" s="5"/>
      <c r="B36" s="68">
        <f t="shared" si="1"/>
        <v>2.0649999999999995</v>
      </c>
      <c r="C36" s="18"/>
      <c r="D36" s="18"/>
      <c r="E36" s="62" t="s">
        <v>85</v>
      </c>
      <c r="F36" s="18"/>
      <c r="G36" s="18"/>
      <c r="H36" s="18"/>
      <c r="I36" s="18"/>
      <c r="J36" s="18"/>
      <c r="K36" s="22">
        <v>1</v>
      </c>
      <c r="L36" s="23"/>
      <c r="M36" s="24"/>
      <c r="N36" s="59"/>
      <c r="O36" s="53"/>
      <c r="P36" s="53"/>
    </row>
    <row r="37" spans="1:16" s="2" customFormat="1" ht="18">
      <c r="A37" s="5"/>
      <c r="B37" s="68">
        <f t="shared" si="1"/>
        <v>2.0659999999999994</v>
      </c>
      <c r="C37" s="18"/>
      <c r="D37" s="18"/>
      <c r="E37" s="62" t="s">
        <v>81</v>
      </c>
      <c r="F37" s="18"/>
      <c r="G37" s="18"/>
      <c r="H37" s="18"/>
      <c r="I37" s="18"/>
      <c r="J37" s="18"/>
      <c r="K37" s="22">
        <v>1</v>
      </c>
      <c r="L37" s="23"/>
      <c r="M37" s="24"/>
      <c r="N37" s="59"/>
      <c r="O37" s="53"/>
      <c r="P37" s="53"/>
    </row>
    <row r="38" spans="1:16" s="2" customFormat="1" ht="18">
      <c r="A38" s="5"/>
      <c r="B38" s="68">
        <f t="shared" si="1"/>
        <v>2.0669999999999993</v>
      </c>
      <c r="C38" s="18"/>
      <c r="D38" s="18"/>
      <c r="E38" s="62" t="s">
        <v>84</v>
      </c>
      <c r="F38" s="18"/>
      <c r="G38" s="18"/>
      <c r="H38" s="18"/>
      <c r="I38" s="18"/>
      <c r="J38" s="18"/>
      <c r="K38" s="22">
        <v>1</v>
      </c>
      <c r="L38" s="23"/>
      <c r="M38" s="24"/>
      <c r="N38" s="59"/>
      <c r="O38" s="53"/>
      <c r="P38" s="53"/>
    </row>
    <row r="39" spans="1:16" s="2" customFormat="1" ht="18">
      <c r="A39" s="5"/>
      <c r="B39" s="68">
        <f t="shared" si="1"/>
        <v>2.067999999999999</v>
      </c>
      <c r="C39" s="18"/>
      <c r="D39" s="18"/>
      <c r="E39" s="62" t="s">
        <v>83</v>
      </c>
      <c r="F39" s="18"/>
      <c r="G39" s="18"/>
      <c r="H39" s="18"/>
      <c r="I39" s="18"/>
      <c r="J39" s="18"/>
      <c r="K39" s="22">
        <v>1</v>
      </c>
      <c r="L39" s="23"/>
      <c r="M39" s="24"/>
      <c r="N39" s="59"/>
      <c r="O39" s="53"/>
      <c r="P39" s="53"/>
    </row>
    <row r="40" spans="1:16" s="2" customFormat="1" ht="18">
      <c r="A40" s="5"/>
      <c r="B40" s="68">
        <f t="shared" si="1"/>
        <v>2.068999999999999</v>
      </c>
      <c r="C40" s="18"/>
      <c r="D40" s="18"/>
      <c r="E40" s="62" t="s">
        <v>90</v>
      </c>
      <c r="F40" s="18"/>
      <c r="G40" s="18"/>
      <c r="H40" s="18"/>
      <c r="I40" s="18"/>
      <c r="J40" s="18"/>
      <c r="K40" s="22">
        <v>1</v>
      </c>
      <c r="L40" s="23"/>
      <c r="M40" s="24"/>
      <c r="N40" s="59"/>
      <c r="O40" s="53"/>
      <c r="P40" s="53"/>
    </row>
    <row r="41" spans="1:16" s="2" customFormat="1" ht="18">
      <c r="A41" s="5"/>
      <c r="B41" s="67">
        <v>2.07</v>
      </c>
      <c r="C41" s="18" t="s">
        <v>18</v>
      </c>
      <c r="D41" s="18"/>
      <c r="E41" s="18"/>
      <c r="F41" s="18"/>
      <c r="G41" s="18"/>
      <c r="H41" s="18"/>
      <c r="I41" s="18"/>
      <c r="J41" s="18"/>
      <c r="K41" s="22">
        <v>1</v>
      </c>
      <c r="L41" s="23"/>
      <c r="M41" s="24">
        <v>1</v>
      </c>
      <c r="N41" s="59"/>
      <c r="O41" s="53"/>
      <c r="P41" s="53"/>
    </row>
    <row r="42" spans="1:16" s="2" customFormat="1" ht="18">
      <c r="A42" s="5"/>
      <c r="B42" s="67">
        <f>B41+0.01</f>
        <v>2.0799999999999996</v>
      </c>
      <c r="C42" s="18" t="s">
        <v>19</v>
      </c>
      <c r="D42" s="18"/>
      <c r="E42" s="46"/>
      <c r="F42" s="18"/>
      <c r="G42" s="18"/>
      <c r="H42" s="18"/>
      <c r="I42" s="18"/>
      <c r="J42" s="18"/>
      <c r="K42" s="22">
        <v>1</v>
      </c>
      <c r="L42" s="23"/>
      <c r="M42" s="24">
        <v>1</v>
      </c>
      <c r="N42" s="59"/>
      <c r="O42" s="53"/>
      <c r="P42" s="53"/>
    </row>
    <row r="43" spans="1:16" s="2" customFormat="1" ht="18">
      <c r="A43" s="5"/>
      <c r="B43" s="67">
        <f>B42+0.01</f>
        <v>2.0899999999999994</v>
      </c>
      <c r="C43" s="18" t="s">
        <v>72</v>
      </c>
      <c r="D43" s="18"/>
      <c r="E43" s="18"/>
      <c r="F43" s="18"/>
      <c r="G43" s="18"/>
      <c r="H43" s="18"/>
      <c r="I43" s="18"/>
      <c r="J43" s="18"/>
      <c r="K43" s="22">
        <v>1</v>
      </c>
      <c r="L43" s="23"/>
      <c r="M43" s="24"/>
      <c r="N43" s="18"/>
      <c r="O43" s="53"/>
      <c r="P43" s="53"/>
    </row>
    <row r="44" spans="1:16" s="2" customFormat="1" ht="18">
      <c r="A44" s="5"/>
      <c r="B44" s="67">
        <f>B43+0.01</f>
        <v>2.099999999999999</v>
      </c>
      <c r="C44" s="18" t="s">
        <v>30</v>
      </c>
      <c r="D44" s="18"/>
      <c r="E44" s="18"/>
      <c r="F44" s="18"/>
      <c r="G44" s="18"/>
      <c r="H44" s="18"/>
      <c r="I44" s="18"/>
      <c r="J44" s="18"/>
      <c r="K44" s="22">
        <v>1</v>
      </c>
      <c r="L44" s="23"/>
      <c r="M44" s="24">
        <v>1</v>
      </c>
      <c r="N44" s="18"/>
      <c r="O44" s="53"/>
      <c r="P44" s="53"/>
    </row>
    <row r="45" spans="1:16" s="2" customFormat="1" ht="18">
      <c r="A45" s="5"/>
      <c r="B45" s="67">
        <f>B44+0.01</f>
        <v>2.109999999999999</v>
      </c>
      <c r="C45" s="18" t="s">
        <v>46</v>
      </c>
      <c r="D45" s="18"/>
      <c r="E45" s="18"/>
      <c r="F45" s="18"/>
      <c r="G45" s="18"/>
      <c r="H45" s="18"/>
      <c r="I45" s="18"/>
      <c r="J45" s="18"/>
      <c r="K45" s="22">
        <v>1</v>
      </c>
      <c r="L45" s="48"/>
      <c r="M45" s="49"/>
      <c r="N45" s="18"/>
      <c r="O45" s="53"/>
      <c r="P45" s="53"/>
    </row>
    <row r="46" spans="1:16" s="2" customFormat="1" ht="18">
      <c r="A46" s="5"/>
      <c r="B46" s="67">
        <f>B45+0.01</f>
        <v>2.1199999999999988</v>
      </c>
      <c r="C46" s="2" t="s">
        <v>78</v>
      </c>
      <c r="D46" s="18"/>
      <c r="E46" s="18"/>
      <c r="F46" s="18"/>
      <c r="G46" s="18"/>
      <c r="H46" s="18"/>
      <c r="I46" s="18"/>
      <c r="J46" s="18"/>
      <c r="K46" s="22">
        <v>1</v>
      </c>
      <c r="L46" s="48"/>
      <c r="M46" s="49"/>
      <c r="N46" s="59"/>
      <c r="O46" s="53"/>
      <c r="P46" s="53"/>
    </row>
    <row r="47" spans="1:16" s="2" customFormat="1" ht="18.75" thickBot="1">
      <c r="A47" s="5"/>
      <c r="B47" s="67">
        <f>B46+0.01</f>
        <v>2.1299999999999986</v>
      </c>
      <c r="C47" s="18" t="s">
        <v>80</v>
      </c>
      <c r="D47" s="18"/>
      <c r="E47" s="18"/>
      <c r="F47" s="18"/>
      <c r="G47" s="18"/>
      <c r="H47" s="18"/>
      <c r="I47" s="18"/>
      <c r="J47" s="18"/>
      <c r="K47" s="25">
        <v>1</v>
      </c>
      <c r="L47" s="26"/>
      <c r="M47" s="27">
        <v>1</v>
      </c>
      <c r="N47" s="59"/>
      <c r="O47" s="53"/>
      <c r="P47" s="53"/>
    </row>
    <row r="48" spans="1:16" s="2" customFormat="1" ht="18">
      <c r="A48" s="5"/>
      <c r="B48" s="69"/>
      <c r="D48" s="18"/>
      <c r="E48" s="18"/>
      <c r="F48" s="18"/>
      <c r="G48" s="18"/>
      <c r="H48" s="18"/>
      <c r="I48" s="18"/>
      <c r="J48" s="18"/>
      <c r="K48" s="28"/>
      <c r="L48" s="28"/>
      <c r="M48" s="28"/>
      <c r="O48" s="53"/>
      <c r="P48" s="53"/>
    </row>
    <row r="49" spans="1:16" s="2" customFormat="1" ht="18">
      <c r="A49" s="5">
        <v>3</v>
      </c>
      <c r="B49" s="70" t="s">
        <v>39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53"/>
      <c r="P49" s="53"/>
    </row>
    <row r="50" spans="1:16" s="2" customFormat="1" ht="18.75" thickBot="1">
      <c r="A50" s="5"/>
      <c r="B50" s="71" t="s">
        <v>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53"/>
      <c r="P50" s="53"/>
    </row>
    <row r="51" spans="1:16" s="2" customFormat="1" ht="18">
      <c r="A51" s="5"/>
      <c r="B51" s="72">
        <v>3.01</v>
      </c>
      <c r="C51" s="45" t="s">
        <v>79</v>
      </c>
      <c r="D51" s="18"/>
      <c r="E51" s="18"/>
      <c r="F51" s="18"/>
      <c r="G51" s="18"/>
      <c r="H51" s="18"/>
      <c r="I51" s="18"/>
      <c r="J51" s="18"/>
      <c r="K51" s="19">
        <v>1</v>
      </c>
      <c r="L51" s="20">
        <v>1</v>
      </c>
      <c r="M51" s="21"/>
      <c r="N51" s="59"/>
      <c r="O51" s="53"/>
      <c r="P51" s="53"/>
    </row>
    <row r="52" spans="1:16" s="2" customFormat="1" ht="18">
      <c r="A52" s="5"/>
      <c r="B52" s="72">
        <f>B51+0.01</f>
        <v>3.0199999999999996</v>
      </c>
      <c r="C52" s="18" t="s">
        <v>23</v>
      </c>
      <c r="D52" s="18"/>
      <c r="E52" s="18"/>
      <c r="F52" s="18"/>
      <c r="G52" s="18"/>
      <c r="H52" s="18"/>
      <c r="I52" s="18"/>
      <c r="J52" s="18"/>
      <c r="K52" s="22">
        <v>1</v>
      </c>
      <c r="L52" s="50"/>
      <c r="M52" s="51"/>
      <c r="N52" s="59"/>
      <c r="O52" s="53"/>
      <c r="P52" s="54"/>
    </row>
    <row r="53" spans="1:16" s="2" customFormat="1" ht="18">
      <c r="A53" s="5"/>
      <c r="B53" s="72">
        <f aca="true" t="shared" si="2" ref="B53:B58">B52+0.01</f>
        <v>3.0299999999999994</v>
      </c>
      <c r="C53" s="18" t="s">
        <v>44</v>
      </c>
      <c r="D53" s="18"/>
      <c r="E53" s="18"/>
      <c r="F53" s="18"/>
      <c r="G53" s="18"/>
      <c r="H53" s="18"/>
      <c r="I53" s="18"/>
      <c r="J53" s="18"/>
      <c r="K53" s="22">
        <v>1</v>
      </c>
      <c r="L53" s="23">
        <v>1</v>
      </c>
      <c r="M53" s="24"/>
      <c r="N53" s="18"/>
      <c r="O53" s="53"/>
      <c r="P53" s="53"/>
    </row>
    <row r="54" spans="1:16" s="2" customFormat="1" ht="18">
      <c r="A54" s="5"/>
      <c r="B54" s="72">
        <f t="shared" si="2"/>
        <v>3.039999999999999</v>
      </c>
      <c r="C54" s="18" t="s">
        <v>33</v>
      </c>
      <c r="D54" s="18"/>
      <c r="E54" s="18"/>
      <c r="F54" s="18"/>
      <c r="G54" s="18"/>
      <c r="H54" s="18"/>
      <c r="I54" s="18"/>
      <c r="J54" s="18"/>
      <c r="K54" s="22">
        <v>1</v>
      </c>
      <c r="L54" s="23"/>
      <c r="M54" s="24"/>
      <c r="N54" s="18"/>
      <c r="O54" s="53"/>
      <c r="P54" s="53"/>
    </row>
    <row r="55" spans="1:16" s="2" customFormat="1" ht="18">
      <c r="A55" s="5"/>
      <c r="B55" s="72">
        <f t="shared" si="2"/>
        <v>3.049999999999999</v>
      </c>
      <c r="C55" s="18" t="s">
        <v>32</v>
      </c>
      <c r="D55" s="18"/>
      <c r="E55" s="18"/>
      <c r="F55" s="18"/>
      <c r="G55" s="18"/>
      <c r="H55" s="18"/>
      <c r="I55" s="18"/>
      <c r="J55" s="18"/>
      <c r="K55" s="22">
        <v>1</v>
      </c>
      <c r="L55" s="23"/>
      <c r="M55" s="24">
        <v>1</v>
      </c>
      <c r="N55" s="18"/>
      <c r="O55" s="53"/>
      <c r="P55" s="53"/>
    </row>
    <row r="56" spans="1:16" s="2" customFormat="1" ht="18">
      <c r="A56" s="5"/>
      <c r="B56" s="72">
        <f t="shared" si="2"/>
        <v>3.0599999999999987</v>
      </c>
      <c r="C56" s="18" t="s">
        <v>34</v>
      </c>
      <c r="D56" s="18"/>
      <c r="E56" s="18"/>
      <c r="F56" s="18"/>
      <c r="G56" s="18"/>
      <c r="H56" s="18"/>
      <c r="I56" s="18"/>
      <c r="J56" s="18"/>
      <c r="K56" s="22">
        <v>1</v>
      </c>
      <c r="L56" s="23"/>
      <c r="M56" s="24">
        <v>1</v>
      </c>
      <c r="N56" s="18"/>
      <c r="O56" s="53"/>
      <c r="P56" s="53"/>
    </row>
    <row r="57" spans="1:16" s="2" customFormat="1" ht="18">
      <c r="A57" s="5"/>
      <c r="B57" s="72">
        <f t="shared" si="2"/>
        <v>3.0699999999999985</v>
      </c>
      <c r="C57" s="18" t="s">
        <v>37</v>
      </c>
      <c r="D57" s="18"/>
      <c r="E57" s="18"/>
      <c r="F57" s="18"/>
      <c r="G57" s="18"/>
      <c r="H57" s="18"/>
      <c r="I57" s="18"/>
      <c r="J57" s="18"/>
      <c r="K57" s="22">
        <v>1</v>
      </c>
      <c r="L57" s="48"/>
      <c r="M57" s="49"/>
      <c r="N57" s="18"/>
      <c r="O57" s="53"/>
      <c r="P57" s="53"/>
    </row>
    <row r="58" spans="1:16" s="2" customFormat="1" ht="18.75" thickBot="1">
      <c r="A58" s="5"/>
      <c r="B58" s="72">
        <f t="shared" si="2"/>
        <v>3.0799999999999983</v>
      </c>
      <c r="C58" s="62" t="s">
        <v>89</v>
      </c>
      <c r="D58" s="30"/>
      <c r="E58" s="30"/>
      <c r="F58" s="30"/>
      <c r="G58" s="30"/>
      <c r="H58" s="30"/>
      <c r="I58" s="30"/>
      <c r="J58" s="30"/>
      <c r="K58" s="25">
        <v>1</v>
      </c>
      <c r="L58" s="29"/>
      <c r="M58" s="11">
        <v>1</v>
      </c>
      <c r="N58" s="59"/>
      <c r="O58" s="53"/>
      <c r="P58" s="53"/>
    </row>
    <row r="59" spans="1:16" s="2" customFormat="1" ht="18">
      <c r="A59" s="5"/>
      <c r="B59" s="69"/>
      <c r="D59" s="30"/>
      <c r="E59" s="30"/>
      <c r="F59" s="30"/>
      <c r="G59" s="30"/>
      <c r="H59" s="30"/>
      <c r="I59" s="30"/>
      <c r="J59" s="30"/>
      <c r="K59" s="58"/>
      <c r="L59" s="58"/>
      <c r="M59" s="58"/>
      <c r="P59" s="53"/>
    </row>
    <row r="60" spans="1:16" s="2" customFormat="1" ht="18">
      <c r="A60" s="5">
        <v>4</v>
      </c>
      <c r="B60" s="70" t="s">
        <v>40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8"/>
      <c r="O60" s="53"/>
      <c r="P60" s="53"/>
    </row>
    <row r="61" spans="1:14" ht="18.75" thickBot="1">
      <c r="A61" s="1"/>
      <c r="B61" s="71" t="s">
        <v>24</v>
      </c>
      <c r="C61" s="18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0"/>
    </row>
    <row r="62" spans="1:14" ht="18">
      <c r="A62" s="1"/>
      <c r="B62" s="67">
        <v>4.01</v>
      </c>
      <c r="C62" s="18" t="s">
        <v>73</v>
      </c>
      <c r="D62" s="31"/>
      <c r="E62" s="31"/>
      <c r="F62" s="31"/>
      <c r="G62" s="31"/>
      <c r="H62" s="31"/>
      <c r="I62" s="31"/>
      <c r="J62" s="31"/>
      <c r="K62" s="19">
        <v>1</v>
      </c>
      <c r="L62" s="32"/>
      <c r="M62" s="33">
        <v>1</v>
      </c>
      <c r="N62" s="30"/>
    </row>
    <row r="63" spans="1:14" ht="18">
      <c r="A63" s="1"/>
      <c r="B63" s="67">
        <f>+B62+0.01</f>
        <v>4.02</v>
      </c>
      <c r="C63" s="18" t="s">
        <v>25</v>
      </c>
      <c r="D63" s="31"/>
      <c r="E63" s="31"/>
      <c r="F63" s="31"/>
      <c r="G63" s="31"/>
      <c r="H63" s="31"/>
      <c r="I63" s="31"/>
      <c r="J63" s="31"/>
      <c r="K63" s="22">
        <v>1</v>
      </c>
      <c r="L63" s="34"/>
      <c r="M63" s="35">
        <v>1</v>
      </c>
      <c r="N63" s="18"/>
    </row>
    <row r="64" spans="1:16" s="4" customFormat="1" ht="18">
      <c r="A64" s="1"/>
      <c r="B64" s="67">
        <f aca="true" t="shared" si="3" ref="B64:B74">+B63+0.01</f>
        <v>4.029999999999999</v>
      </c>
      <c r="C64" s="18" t="s">
        <v>57</v>
      </c>
      <c r="D64" s="31"/>
      <c r="E64" s="31"/>
      <c r="F64" s="31"/>
      <c r="G64" s="31"/>
      <c r="H64" s="31"/>
      <c r="I64" s="31"/>
      <c r="J64" s="31"/>
      <c r="K64" s="22">
        <v>1</v>
      </c>
      <c r="L64" s="34"/>
      <c r="M64" s="35">
        <v>1</v>
      </c>
      <c r="N64" s="18"/>
      <c r="O64" s="56"/>
      <c r="P64" s="56"/>
    </row>
    <row r="65" spans="1:16" s="4" customFormat="1" ht="18">
      <c r="A65" s="1"/>
      <c r="B65" s="67">
        <f t="shared" si="3"/>
        <v>4.039999999999999</v>
      </c>
      <c r="C65" s="18" t="s">
        <v>48</v>
      </c>
      <c r="D65" s="31"/>
      <c r="E65" s="31"/>
      <c r="F65" s="31"/>
      <c r="G65" s="31"/>
      <c r="H65" s="31"/>
      <c r="I65" s="31"/>
      <c r="J65" s="31"/>
      <c r="K65" s="22">
        <v>1</v>
      </c>
      <c r="L65" s="34"/>
      <c r="M65" s="35"/>
      <c r="N65" s="18"/>
      <c r="O65" s="56"/>
      <c r="P65" s="56"/>
    </row>
    <row r="66" spans="1:16" s="4" customFormat="1" ht="18">
      <c r="A66" s="1"/>
      <c r="B66" s="67">
        <f t="shared" si="3"/>
        <v>4.049999999999999</v>
      </c>
      <c r="C66" s="18" t="s">
        <v>26</v>
      </c>
      <c r="D66" s="30"/>
      <c r="E66" s="30"/>
      <c r="F66" s="30"/>
      <c r="G66" s="30"/>
      <c r="H66" s="30"/>
      <c r="I66" s="30"/>
      <c r="J66" s="30"/>
      <c r="K66" s="22">
        <v>1</v>
      </c>
      <c r="L66" s="36"/>
      <c r="M66" s="37"/>
      <c r="N66" s="18"/>
      <c r="O66" s="56"/>
      <c r="P66" s="56"/>
    </row>
    <row r="67" spans="1:16" s="4" customFormat="1" ht="18">
      <c r="A67" s="1"/>
      <c r="B67" s="67">
        <f t="shared" si="3"/>
        <v>4.059999999999999</v>
      </c>
      <c r="C67" s="18" t="s">
        <v>35</v>
      </c>
      <c r="D67" s="30"/>
      <c r="E67" s="30"/>
      <c r="F67" s="30"/>
      <c r="G67" s="30"/>
      <c r="H67" s="30"/>
      <c r="I67" s="30"/>
      <c r="J67" s="30"/>
      <c r="K67" s="22">
        <v>1</v>
      </c>
      <c r="L67" s="36"/>
      <c r="M67" s="37">
        <v>1</v>
      </c>
      <c r="N67" s="18"/>
      <c r="O67" s="56"/>
      <c r="P67" s="56"/>
    </row>
    <row r="68" spans="1:16" s="4" customFormat="1" ht="18">
      <c r="A68" s="1"/>
      <c r="B68" s="67">
        <f t="shared" si="3"/>
        <v>4.0699999999999985</v>
      </c>
      <c r="C68" s="18" t="s">
        <v>27</v>
      </c>
      <c r="D68" s="30"/>
      <c r="E68" s="30"/>
      <c r="F68" s="30"/>
      <c r="G68" s="30"/>
      <c r="H68" s="30"/>
      <c r="I68" s="30"/>
      <c r="J68" s="30"/>
      <c r="K68" s="22">
        <v>1</v>
      </c>
      <c r="L68" s="36"/>
      <c r="M68" s="37">
        <v>1</v>
      </c>
      <c r="N68" s="18"/>
      <c r="O68" s="56"/>
      <c r="P68" s="56"/>
    </row>
    <row r="69" spans="1:14" ht="18">
      <c r="A69" s="1"/>
      <c r="B69" s="67">
        <f t="shared" si="3"/>
        <v>4.079999999999998</v>
      </c>
      <c r="C69" s="18" t="s">
        <v>28</v>
      </c>
      <c r="D69" s="30"/>
      <c r="E69" s="30"/>
      <c r="F69" s="30"/>
      <c r="G69" s="30"/>
      <c r="H69" s="30"/>
      <c r="I69" s="30"/>
      <c r="J69" s="30"/>
      <c r="K69" s="22">
        <v>1</v>
      </c>
      <c r="L69" s="36"/>
      <c r="M69" s="37">
        <v>1</v>
      </c>
      <c r="N69" s="18"/>
    </row>
    <row r="70" spans="1:14" ht="18">
      <c r="A70" s="1"/>
      <c r="B70" s="67">
        <f t="shared" si="3"/>
        <v>4.089999999999998</v>
      </c>
      <c r="C70" s="18" t="s">
        <v>29</v>
      </c>
      <c r="D70" s="30"/>
      <c r="E70" s="30"/>
      <c r="F70" s="30"/>
      <c r="G70" s="30"/>
      <c r="H70" s="30"/>
      <c r="I70" s="30"/>
      <c r="J70" s="30"/>
      <c r="K70" s="22">
        <v>1</v>
      </c>
      <c r="L70" s="36"/>
      <c r="M70" s="37">
        <v>1</v>
      </c>
      <c r="N70" s="18"/>
    </row>
    <row r="71" spans="1:14" ht="18">
      <c r="A71" s="1"/>
      <c r="B71" s="67">
        <f t="shared" si="3"/>
        <v>4.099999999999998</v>
      </c>
      <c r="C71" s="45" t="s">
        <v>49</v>
      </c>
      <c r="D71" s="30"/>
      <c r="E71" s="30"/>
      <c r="F71" s="30"/>
      <c r="G71" s="30"/>
      <c r="H71" s="30"/>
      <c r="I71" s="30"/>
      <c r="J71" s="30"/>
      <c r="K71" s="22">
        <v>1</v>
      </c>
      <c r="L71" s="36"/>
      <c r="M71" s="37"/>
      <c r="N71" s="18"/>
    </row>
    <row r="72" spans="1:14" ht="18">
      <c r="A72" s="1"/>
      <c r="B72" s="67">
        <f t="shared" si="3"/>
        <v>4.109999999999998</v>
      </c>
      <c r="C72" s="18" t="s">
        <v>0</v>
      </c>
      <c r="D72" s="30"/>
      <c r="E72" s="30"/>
      <c r="F72" s="30"/>
      <c r="G72" s="30"/>
      <c r="H72" s="30"/>
      <c r="I72" s="30"/>
      <c r="J72" s="30"/>
      <c r="K72" s="22">
        <v>1</v>
      </c>
      <c r="L72" s="36">
        <v>1</v>
      </c>
      <c r="M72" s="37"/>
      <c r="N72" s="18"/>
    </row>
    <row r="73" spans="1:14" ht="18">
      <c r="A73" s="1"/>
      <c r="B73" s="67">
        <f t="shared" si="3"/>
        <v>4.119999999999997</v>
      </c>
      <c r="C73" s="45" t="s">
        <v>31</v>
      </c>
      <c r="D73" s="30"/>
      <c r="E73" s="30"/>
      <c r="F73" s="30"/>
      <c r="G73" s="30"/>
      <c r="H73" s="30"/>
      <c r="I73" s="30"/>
      <c r="J73" s="30"/>
      <c r="K73" s="22">
        <v>1</v>
      </c>
      <c r="L73" s="36"/>
      <c r="M73" s="37">
        <v>1</v>
      </c>
      <c r="N73" s="18"/>
    </row>
    <row r="74" spans="1:14" ht="18.75" thickBot="1">
      <c r="A74" s="1"/>
      <c r="B74" s="67">
        <f t="shared" si="3"/>
        <v>4.129999999999997</v>
      </c>
      <c r="C74" s="45" t="s">
        <v>47</v>
      </c>
      <c r="D74" s="30"/>
      <c r="E74" s="30"/>
      <c r="F74" s="30"/>
      <c r="G74" s="30"/>
      <c r="H74" s="30"/>
      <c r="I74" s="30"/>
      <c r="J74" s="30"/>
      <c r="K74" s="61">
        <v>1</v>
      </c>
      <c r="L74" s="29"/>
      <c r="M74" s="11"/>
      <c r="N74" s="18"/>
    </row>
    <row r="75" spans="2:14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6" ht="15">
      <c r="B76" s="30"/>
      <c r="C76" s="30"/>
      <c r="D76" s="30"/>
      <c r="E76" s="30"/>
      <c r="F76" s="30"/>
      <c r="G76" s="38" t="s">
        <v>41</v>
      </c>
      <c r="H76" s="30"/>
      <c r="I76" s="30"/>
      <c r="J76" s="30"/>
      <c r="K76" s="38">
        <f>SUM(K6:K74)</f>
        <v>60</v>
      </c>
      <c r="L76" s="38">
        <f>SUM(L6:L74)</f>
        <v>9</v>
      </c>
      <c r="M76" s="38">
        <f>SUM(M6:M74)</f>
        <v>21</v>
      </c>
      <c r="N76" s="38"/>
      <c r="O76" s="56">
        <f>M76+L76</f>
        <v>30</v>
      </c>
      <c r="P76" s="56">
        <f>K76-O76</f>
        <v>30</v>
      </c>
    </row>
    <row r="77" spans="2:14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7:13" ht="15">
      <c r="G78" s="9" t="s">
        <v>42</v>
      </c>
      <c r="K78" s="15"/>
      <c r="L78" s="16">
        <f>L76/K76*100</f>
        <v>15</v>
      </c>
      <c r="M78" s="15"/>
    </row>
    <row r="79" ht="15">
      <c r="B79" s="9" t="s">
        <v>61</v>
      </c>
    </row>
  </sheetData>
  <mergeCells count="4">
    <mergeCell ref="B1:J1"/>
    <mergeCell ref="K1:K4"/>
    <mergeCell ref="L1:L4"/>
    <mergeCell ref="M1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Footer>&amp;R  &amp;F Revision O 27/05/08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5" zoomScaleNormal="85" workbookViewId="0" topLeftCell="A2">
      <selection activeCell="C6" sqref="C6"/>
    </sheetView>
  </sheetViews>
  <sheetFormatPr defaultColWidth="9.140625" defaultRowHeight="12.75"/>
  <cols>
    <col min="2" max="9" width="8.57421875" style="0" customWidth="1"/>
    <col min="10" max="10" width="9.57421875" style="0" customWidth="1"/>
    <col min="11" max="11" width="4.28125" style="0" bestFit="1" customWidth="1"/>
    <col min="12" max="12" width="5.8515625" style="0" bestFit="1" customWidth="1"/>
    <col min="13" max="13" width="4.28125" style="0" bestFit="1" customWidth="1"/>
    <col min="23" max="24" width="4.140625" style="0" bestFit="1" customWidth="1"/>
  </cols>
  <sheetData>
    <row r="1" spans="2:14" s="1" customFormat="1" ht="23.25" customHeight="1">
      <c r="B1" s="65" t="s">
        <v>3</v>
      </c>
      <c r="C1" s="65"/>
      <c r="D1" s="65"/>
      <c r="E1" s="65"/>
      <c r="F1" s="65"/>
      <c r="G1" s="65"/>
      <c r="H1" s="65"/>
      <c r="I1" s="65"/>
      <c r="J1" s="65"/>
      <c r="K1" s="66" t="s">
        <v>74</v>
      </c>
      <c r="L1" s="66" t="s">
        <v>20</v>
      </c>
      <c r="M1" s="66" t="s">
        <v>21</v>
      </c>
      <c r="N1" s="40"/>
    </row>
    <row r="2" spans="2:14" s="1" customFormat="1" ht="23.25">
      <c r="B2" s="41" t="s">
        <v>51</v>
      </c>
      <c r="C2" s="39"/>
      <c r="D2" s="39"/>
      <c r="E2" s="41" t="str">
        <f>Summary!D7</f>
        <v>ABC Traffic Management</v>
      </c>
      <c r="F2" s="42"/>
      <c r="G2" s="42"/>
      <c r="H2" s="42"/>
      <c r="I2" s="42"/>
      <c r="J2" s="42"/>
      <c r="K2" s="66"/>
      <c r="L2" s="66"/>
      <c r="M2" s="66"/>
      <c r="N2" s="40"/>
    </row>
    <row r="3" spans="2:14" s="1" customFormat="1" ht="23.25">
      <c r="B3" s="41" t="s">
        <v>52</v>
      </c>
      <c r="C3" s="39"/>
      <c r="D3" s="39"/>
      <c r="E3" s="41" t="s">
        <v>54</v>
      </c>
      <c r="F3" s="42"/>
      <c r="G3" s="42"/>
      <c r="H3" s="41" t="s">
        <v>55</v>
      </c>
      <c r="I3" s="42"/>
      <c r="J3" s="42"/>
      <c r="K3" s="66"/>
      <c r="L3" s="66"/>
      <c r="M3" s="66"/>
      <c r="N3" s="40"/>
    </row>
    <row r="4" spans="1:14" s="2" customFormat="1" ht="30" customHeight="1">
      <c r="A4" s="5">
        <v>1</v>
      </c>
      <c r="B4" s="43" t="s">
        <v>13</v>
      </c>
      <c r="C4" s="18"/>
      <c r="D4" s="18"/>
      <c r="E4" s="18"/>
      <c r="F4" s="18"/>
      <c r="G4" s="18"/>
      <c r="H4" s="18"/>
      <c r="I4" s="18"/>
      <c r="J4" s="18"/>
      <c r="K4" s="66"/>
      <c r="L4" s="66"/>
      <c r="M4" s="66"/>
      <c r="N4" s="18"/>
    </row>
    <row r="5" spans="1:16" s="2" customFormat="1" ht="18.75" thickBot="1">
      <c r="A5" s="5"/>
      <c r="B5" s="44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3"/>
      <c r="P5" s="53"/>
    </row>
    <row r="6" spans="1:16" s="2" customFormat="1" ht="17.25" customHeight="1">
      <c r="A6" s="5"/>
      <c r="B6" s="67">
        <v>1.01</v>
      </c>
      <c r="C6" s="73" t="s">
        <v>96</v>
      </c>
      <c r="D6" s="18"/>
      <c r="E6" s="18"/>
      <c r="F6" s="18"/>
      <c r="G6" s="18"/>
      <c r="H6" s="18"/>
      <c r="I6" s="18"/>
      <c r="J6" s="18"/>
      <c r="K6" s="19">
        <v>1</v>
      </c>
      <c r="L6" s="20"/>
      <c r="M6" s="21"/>
      <c r="N6" s="18"/>
      <c r="O6" s="53"/>
      <c r="P6" s="53"/>
    </row>
    <row r="7" spans="1:16" s="2" customFormat="1" ht="18">
      <c r="A7" s="5"/>
      <c r="B7" s="72">
        <f>B6+0.01</f>
        <v>1.02</v>
      </c>
      <c r="C7" s="18" t="s">
        <v>10</v>
      </c>
      <c r="D7" s="18"/>
      <c r="E7" s="18"/>
      <c r="F7" s="18"/>
      <c r="G7" s="18"/>
      <c r="H7" s="18"/>
      <c r="I7" s="18"/>
      <c r="J7" s="18"/>
      <c r="K7" s="22">
        <v>1</v>
      </c>
      <c r="L7" s="23">
        <v>1</v>
      </c>
      <c r="M7" s="24"/>
      <c r="N7" s="18"/>
      <c r="O7" s="53"/>
      <c r="P7" s="53"/>
    </row>
    <row r="8" spans="1:16" s="2" customFormat="1" ht="18">
      <c r="A8" s="5"/>
      <c r="B8" s="72">
        <f aca="true" t="shared" si="0" ref="B8:B23">B7+0.01</f>
        <v>1.03</v>
      </c>
      <c r="C8" s="18" t="s">
        <v>5</v>
      </c>
      <c r="D8" s="18"/>
      <c r="E8" s="18"/>
      <c r="F8" s="18"/>
      <c r="G8" s="18"/>
      <c r="H8" s="18"/>
      <c r="I8" s="18"/>
      <c r="J8" s="18"/>
      <c r="K8" s="22">
        <v>1</v>
      </c>
      <c r="L8" s="23"/>
      <c r="M8" s="24">
        <v>1</v>
      </c>
      <c r="N8" s="18"/>
      <c r="O8" s="53"/>
      <c r="P8" s="53"/>
    </row>
    <row r="9" spans="1:16" s="2" customFormat="1" ht="18">
      <c r="A9" s="5"/>
      <c r="B9" s="72">
        <f t="shared" si="0"/>
        <v>1.04</v>
      </c>
      <c r="C9" s="18" t="s">
        <v>6</v>
      </c>
      <c r="D9" s="18"/>
      <c r="E9" s="18"/>
      <c r="F9" s="18"/>
      <c r="G9" s="18"/>
      <c r="H9" s="18"/>
      <c r="I9" s="18"/>
      <c r="J9" s="18"/>
      <c r="K9" s="22">
        <v>1</v>
      </c>
      <c r="L9" s="23"/>
      <c r="M9" s="24"/>
      <c r="N9" s="18"/>
      <c r="O9" s="53"/>
      <c r="P9" s="53"/>
    </row>
    <row r="10" spans="1:16" s="2" customFormat="1" ht="18">
      <c r="A10" s="5"/>
      <c r="B10" s="72">
        <f t="shared" si="0"/>
        <v>1.05</v>
      </c>
      <c r="C10" s="18" t="s">
        <v>7</v>
      </c>
      <c r="D10" s="18"/>
      <c r="E10" s="18"/>
      <c r="F10" s="18"/>
      <c r="G10" s="18"/>
      <c r="H10" s="18"/>
      <c r="I10" s="18"/>
      <c r="J10" s="18"/>
      <c r="K10" s="22">
        <v>1</v>
      </c>
      <c r="L10" s="23"/>
      <c r="M10" s="24"/>
      <c r="N10" s="18"/>
      <c r="O10" s="53"/>
      <c r="P10" s="53"/>
    </row>
    <row r="11" spans="1:16" s="2" customFormat="1" ht="18">
      <c r="A11" s="5"/>
      <c r="B11" s="72">
        <f t="shared" si="0"/>
        <v>1.06</v>
      </c>
      <c r="C11" s="18" t="s">
        <v>45</v>
      </c>
      <c r="D11" s="18"/>
      <c r="E11" s="18"/>
      <c r="F11" s="18"/>
      <c r="G11" s="18"/>
      <c r="H11" s="18"/>
      <c r="I11" s="18"/>
      <c r="J11" s="18"/>
      <c r="K11" s="22">
        <v>1</v>
      </c>
      <c r="L11" s="23"/>
      <c r="M11" s="24"/>
      <c r="N11" s="18"/>
      <c r="O11" s="53"/>
      <c r="P11" s="53"/>
    </row>
    <row r="12" spans="1:16" s="2" customFormat="1" ht="18">
      <c r="A12" s="5"/>
      <c r="B12" s="72">
        <f t="shared" si="0"/>
        <v>1.07</v>
      </c>
      <c r="C12" s="18" t="s">
        <v>8</v>
      </c>
      <c r="D12" s="18"/>
      <c r="E12" s="18"/>
      <c r="F12" s="18"/>
      <c r="G12" s="18"/>
      <c r="H12" s="18"/>
      <c r="I12" s="18"/>
      <c r="J12" s="18"/>
      <c r="K12" s="22">
        <v>1</v>
      </c>
      <c r="L12" s="23">
        <v>1</v>
      </c>
      <c r="M12" s="24"/>
      <c r="N12" s="18"/>
      <c r="O12" s="53"/>
      <c r="P12" s="53"/>
    </row>
    <row r="13" spans="1:16" s="2" customFormat="1" ht="18">
      <c r="A13" s="5"/>
      <c r="B13" s="72">
        <f t="shared" si="0"/>
        <v>1.08</v>
      </c>
      <c r="C13" s="18" t="s">
        <v>9</v>
      </c>
      <c r="D13" s="18"/>
      <c r="E13" s="18"/>
      <c r="F13" s="18"/>
      <c r="G13" s="18"/>
      <c r="H13" s="18"/>
      <c r="I13" s="18"/>
      <c r="J13" s="18"/>
      <c r="K13" s="22">
        <v>1</v>
      </c>
      <c r="L13" s="23"/>
      <c r="M13" s="24"/>
      <c r="N13" s="18"/>
      <c r="O13" s="53"/>
      <c r="P13" s="53"/>
    </row>
    <row r="14" spans="1:16" s="2" customFormat="1" ht="18">
      <c r="A14" s="5"/>
      <c r="B14" s="72">
        <f t="shared" si="0"/>
        <v>1.09</v>
      </c>
      <c r="C14" s="18" t="s">
        <v>11</v>
      </c>
      <c r="D14" s="18"/>
      <c r="E14" s="18"/>
      <c r="F14" s="18"/>
      <c r="G14" s="18"/>
      <c r="H14" s="18"/>
      <c r="I14" s="18"/>
      <c r="J14" s="18"/>
      <c r="K14" s="22">
        <v>1</v>
      </c>
      <c r="L14" s="23">
        <v>1</v>
      </c>
      <c r="M14" s="24"/>
      <c r="N14" s="18"/>
      <c r="O14" s="53"/>
      <c r="P14" s="53"/>
    </row>
    <row r="15" spans="1:16" s="2" customFormat="1" ht="18">
      <c r="A15" s="5"/>
      <c r="B15" s="72">
        <f t="shared" si="0"/>
        <v>1.1</v>
      </c>
      <c r="C15" s="18" t="s">
        <v>91</v>
      </c>
      <c r="D15" s="18"/>
      <c r="E15" s="18"/>
      <c r="F15" s="18"/>
      <c r="G15" s="18"/>
      <c r="H15" s="18"/>
      <c r="I15" s="18"/>
      <c r="J15" s="18"/>
      <c r="K15" s="22">
        <v>1</v>
      </c>
      <c r="L15" s="23"/>
      <c r="M15" s="24"/>
      <c r="N15" s="18"/>
      <c r="O15" s="53"/>
      <c r="P15" s="53"/>
    </row>
    <row r="16" spans="1:16" s="2" customFormat="1" ht="18">
      <c r="A16" s="5"/>
      <c r="B16" s="72">
        <f t="shared" si="0"/>
        <v>1.11</v>
      </c>
      <c r="C16" s="18" t="s">
        <v>92</v>
      </c>
      <c r="D16" s="18"/>
      <c r="E16" s="18"/>
      <c r="F16" s="18"/>
      <c r="G16" s="18"/>
      <c r="H16" s="18"/>
      <c r="I16" s="18"/>
      <c r="J16" s="18"/>
      <c r="K16" s="22">
        <v>1</v>
      </c>
      <c r="L16" s="23"/>
      <c r="M16" s="24"/>
      <c r="N16" s="59"/>
      <c r="O16" s="53"/>
      <c r="P16" s="53"/>
    </row>
    <row r="17" spans="1:16" s="2" customFormat="1" ht="18">
      <c r="A17" s="5"/>
      <c r="B17" s="72">
        <f t="shared" si="0"/>
        <v>1.12</v>
      </c>
      <c r="C17" s="18" t="s">
        <v>75</v>
      </c>
      <c r="D17" s="18"/>
      <c r="E17" s="18"/>
      <c r="F17" s="18"/>
      <c r="G17" s="18"/>
      <c r="H17" s="18"/>
      <c r="I17" s="18"/>
      <c r="J17" s="18"/>
      <c r="K17" s="22">
        <v>1</v>
      </c>
      <c r="L17" s="23"/>
      <c r="M17" s="24"/>
      <c r="N17" s="59"/>
      <c r="O17" s="53"/>
      <c r="P17" s="53"/>
    </row>
    <row r="18" spans="1:16" s="2" customFormat="1" ht="18">
      <c r="A18" s="5"/>
      <c r="B18" s="72">
        <f t="shared" si="0"/>
        <v>1.1300000000000001</v>
      </c>
      <c r="C18" s="18" t="s">
        <v>76</v>
      </c>
      <c r="D18" s="18"/>
      <c r="E18" s="18"/>
      <c r="F18" s="18"/>
      <c r="G18" s="18"/>
      <c r="H18" s="18"/>
      <c r="I18" s="18"/>
      <c r="J18" s="18"/>
      <c r="K18" s="22">
        <v>1</v>
      </c>
      <c r="L18" s="23"/>
      <c r="M18" s="24"/>
      <c r="N18" s="59"/>
      <c r="O18" s="53"/>
      <c r="P18" s="53"/>
    </row>
    <row r="19" spans="1:16" s="2" customFormat="1" ht="18">
      <c r="A19" s="5"/>
      <c r="B19" s="72">
        <f t="shared" si="0"/>
        <v>1.1400000000000001</v>
      </c>
      <c r="C19" s="18" t="s">
        <v>77</v>
      </c>
      <c r="D19" s="18"/>
      <c r="E19" s="18"/>
      <c r="F19" s="18"/>
      <c r="G19" s="18"/>
      <c r="H19" s="18"/>
      <c r="I19" s="18"/>
      <c r="J19" s="18"/>
      <c r="K19" s="22">
        <v>1</v>
      </c>
      <c r="L19" s="23"/>
      <c r="M19" s="24"/>
      <c r="N19" s="59"/>
      <c r="O19" s="53"/>
      <c r="P19" s="53"/>
    </row>
    <row r="20" spans="1:16" s="2" customFormat="1" ht="18">
      <c r="A20" s="5"/>
      <c r="B20" s="72">
        <f t="shared" si="0"/>
        <v>1.1500000000000001</v>
      </c>
      <c r="C20" s="18" t="s">
        <v>12</v>
      </c>
      <c r="D20" s="18"/>
      <c r="E20" s="18"/>
      <c r="F20" s="18"/>
      <c r="G20" s="18"/>
      <c r="H20" s="18"/>
      <c r="I20" s="18"/>
      <c r="J20" s="18"/>
      <c r="K20" s="22">
        <v>1</v>
      </c>
      <c r="L20" s="23"/>
      <c r="M20" s="24">
        <v>1</v>
      </c>
      <c r="N20" s="18"/>
      <c r="O20" s="53"/>
      <c r="P20" s="53"/>
    </row>
    <row r="21" spans="1:16" s="2" customFormat="1" ht="18">
      <c r="A21" s="5"/>
      <c r="B21" s="72">
        <f t="shared" si="0"/>
        <v>1.1600000000000001</v>
      </c>
      <c r="C21" s="18" t="s">
        <v>93</v>
      </c>
      <c r="D21" s="18"/>
      <c r="E21" s="18"/>
      <c r="F21" s="18"/>
      <c r="G21" s="18"/>
      <c r="H21" s="18"/>
      <c r="I21" s="18"/>
      <c r="J21" s="18"/>
      <c r="K21" s="22">
        <v>1</v>
      </c>
      <c r="L21" s="23"/>
      <c r="M21" s="24"/>
      <c r="N21" s="18"/>
      <c r="O21" s="53"/>
      <c r="P21" s="53"/>
    </row>
    <row r="22" spans="1:16" s="2" customFormat="1" ht="18">
      <c r="A22" s="5"/>
      <c r="B22" s="72">
        <f t="shared" si="0"/>
        <v>1.1700000000000002</v>
      </c>
      <c r="C22" s="18" t="s">
        <v>94</v>
      </c>
      <c r="D22" s="18"/>
      <c r="E22" s="18"/>
      <c r="F22" s="18"/>
      <c r="G22" s="18"/>
      <c r="H22" s="18"/>
      <c r="I22" s="18"/>
      <c r="J22" s="18"/>
      <c r="K22" s="47">
        <v>1</v>
      </c>
      <c r="L22" s="48"/>
      <c r="M22" s="49"/>
      <c r="N22" s="18"/>
      <c r="O22" s="53"/>
      <c r="P22" s="53"/>
    </row>
    <row r="23" spans="1:16" s="2" customFormat="1" ht="18.75" thickBot="1">
      <c r="A23" s="5"/>
      <c r="B23" s="72">
        <f t="shared" si="0"/>
        <v>1.1800000000000002</v>
      </c>
      <c r="C23" s="18" t="s">
        <v>36</v>
      </c>
      <c r="D23" s="18"/>
      <c r="E23" s="18"/>
      <c r="F23" s="18"/>
      <c r="G23" s="18"/>
      <c r="H23" s="18"/>
      <c r="I23" s="18"/>
      <c r="J23" s="18"/>
      <c r="K23" s="25">
        <v>1</v>
      </c>
      <c r="L23" s="26"/>
      <c r="M23" s="27">
        <v>1</v>
      </c>
      <c r="N23" s="18"/>
      <c r="O23" s="53"/>
      <c r="P23" s="53"/>
    </row>
    <row r="24" spans="1:16" s="2" customFormat="1" ht="18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8"/>
      <c r="M24" s="28"/>
      <c r="N24" s="18"/>
      <c r="O24" s="53"/>
      <c r="P24" s="53"/>
    </row>
    <row r="25" spans="1:16" s="2" customFormat="1" ht="18">
      <c r="A25" s="5">
        <v>2</v>
      </c>
      <c r="B25" s="43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3"/>
      <c r="P25" s="53"/>
    </row>
    <row r="26" spans="1:16" s="2" customFormat="1" ht="18.75" thickBot="1">
      <c r="A26" s="5"/>
      <c r="B26" s="44" t="s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53"/>
      <c r="P26" s="53"/>
    </row>
    <row r="27" spans="1:16" s="2" customFormat="1" ht="18">
      <c r="A27" s="5"/>
      <c r="B27" s="67">
        <v>2.01</v>
      </c>
      <c r="C27" s="18" t="s">
        <v>43</v>
      </c>
      <c r="D27" s="60"/>
      <c r="E27" s="60"/>
      <c r="F27" s="60"/>
      <c r="G27" s="59"/>
      <c r="H27" s="18"/>
      <c r="I27" s="18"/>
      <c r="J27" s="18"/>
      <c r="K27" s="19">
        <v>1</v>
      </c>
      <c r="L27" s="20">
        <v>1</v>
      </c>
      <c r="M27" s="21"/>
      <c r="N27" s="59"/>
      <c r="O27" s="53"/>
      <c r="P27" s="53"/>
    </row>
    <row r="28" spans="1:16" s="2" customFormat="1" ht="18">
      <c r="A28" s="5"/>
      <c r="B28" s="67">
        <f>B27+0.01</f>
        <v>2.0199999999999996</v>
      </c>
      <c r="C28" s="18" t="s">
        <v>15</v>
      </c>
      <c r="D28" s="18"/>
      <c r="E28" s="18"/>
      <c r="F28" s="18"/>
      <c r="G28" s="18"/>
      <c r="H28" s="18"/>
      <c r="I28" s="18"/>
      <c r="J28" s="18"/>
      <c r="K28" s="22">
        <v>1</v>
      </c>
      <c r="L28" s="23"/>
      <c r="M28" s="24">
        <v>1</v>
      </c>
      <c r="N28" s="18"/>
      <c r="O28" s="53"/>
      <c r="P28" s="53"/>
    </row>
    <row r="29" spans="1:16" s="2" customFormat="1" ht="18">
      <c r="A29" s="5"/>
      <c r="B29" s="67">
        <f>B28+0.01</f>
        <v>2.0299999999999994</v>
      </c>
      <c r="C29" s="18" t="s">
        <v>16</v>
      </c>
      <c r="D29" s="18"/>
      <c r="E29" s="18"/>
      <c r="F29" s="18"/>
      <c r="G29" s="18"/>
      <c r="H29" s="18"/>
      <c r="I29" s="18"/>
      <c r="J29" s="18"/>
      <c r="K29" s="22">
        <v>1</v>
      </c>
      <c r="L29" s="23"/>
      <c r="M29" s="24">
        <v>1</v>
      </c>
      <c r="N29" s="18"/>
      <c r="O29" s="53"/>
      <c r="P29" s="53"/>
    </row>
    <row r="30" spans="1:16" s="2" customFormat="1" ht="18">
      <c r="A30" s="5"/>
      <c r="B30" s="67">
        <f>B29+0.01</f>
        <v>2.039999999999999</v>
      </c>
      <c r="C30" s="18" t="s">
        <v>50</v>
      </c>
      <c r="D30" s="18"/>
      <c r="E30" s="18"/>
      <c r="F30" s="18"/>
      <c r="G30" s="18"/>
      <c r="H30" s="18"/>
      <c r="I30" s="18"/>
      <c r="J30" s="18"/>
      <c r="K30" s="22">
        <v>1</v>
      </c>
      <c r="L30" s="23">
        <v>1</v>
      </c>
      <c r="M30" s="24"/>
      <c r="N30" s="18"/>
      <c r="O30" s="53"/>
      <c r="P30" s="53"/>
    </row>
    <row r="31" spans="1:18" s="2" customFormat="1" ht="18">
      <c r="A31" s="5"/>
      <c r="B31" s="67">
        <f>B30+0.01</f>
        <v>2.049999999999999</v>
      </c>
      <c r="C31" s="45" t="s">
        <v>68</v>
      </c>
      <c r="D31" s="18"/>
      <c r="E31" s="18"/>
      <c r="F31" s="18"/>
      <c r="G31" s="18"/>
      <c r="H31" s="18"/>
      <c r="I31" s="18"/>
      <c r="J31" s="18"/>
      <c r="K31" s="22">
        <v>1</v>
      </c>
      <c r="L31" s="23">
        <v>1</v>
      </c>
      <c r="M31" s="24"/>
      <c r="N31" s="59"/>
      <c r="O31" s="53"/>
      <c r="P31" s="53"/>
      <c r="R31" s="57"/>
    </row>
    <row r="32" spans="1:16" s="2" customFormat="1" ht="18">
      <c r="A32" s="5"/>
      <c r="B32" s="68">
        <v>2.061</v>
      </c>
      <c r="C32" s="18" t="s">
        <v>17</v>
      </c>
      <c r="D32" s="18"/>
      <c r="E32" s="62" t="s">
        <v>86</v>
      </c>
      <c r="F32" s="18"/>
      <c r="G32" s="18"/>
      <c r="H32" s="18"/>
      <c r="I32" s="18"/>
      <c r="J32" s="18"/>
      <c r="K32" s="22">
        <v>1</v>
      </c>
      <c r="L32" s="23"/>
      <c r="M32" s="24">
        <v>1</v>
      </c>
      <c r="N32" s="59"/>
      <c r="O32" s="53"/>
      <c r="P32" s="53"/>
    </row>
    <row r="33" spans="1:16" s="2" customFormat="1" ht="18">
      <c r="A33" s="5"/>
      <c r="B33" s="68">
        <f>B32+0.001</f>
        <v>2.062</v>
      </c>
      <c r="C33" s="18"/>
      <c r="D33" s="18"/>
      <c r="E33" s="62" t="s">
        <v>88</v>
      </c>
      <c r="F33" s="18"/>
      <c r="G33" s="18"/>
      <c r="H33" s="18"/>
      <c r="I33" s="18"/>
      <c r="J33" s="18"/>
      <c r="K33" s="22">
        <v>1</v>
      </c>
      <c r="L33" s="23"/>
      <c r="M33" s="24"/>
      <c r="N33" s="59"/>
      <c r="O33" s="53"/>
      <c r="P33" s="53"/>
    </row>
    <row r="34" spans="1:16" s="2" customFormat="1" ht="18">
      <c r="A34" s="5"/>
      <c r="B34" s="68">
        <f aca="true" t="shared" si="1" ref="B34:B40">B33+0.001</f>
        <v>2.0629999999999997</v>
      </c>
      <c r="C34" s="18"/>
      <c r="D34" s="18"/>
      <c r="E34" s="62" t="s">
        <v>87</v>
      </c>
      <c r="F34" s="18"/>
      <c r="G34" s="18"/>
      <c r="H34" s="18"/>
      <c r="I34" s="18"/>
      <c r="J34" s="18"/>
      <c r="K34" s="22">
        <v>1</v>
      </c>
      <c r="L34" s="23">
        <v>1</v>
      </c>
      <c r="M34" s="24"/>
      <c r="N34" s="59"/>
      <c r="O34" s="53"/>
      <c r="P34" s="53"/>
    </row>
    <row r="35" spans="1:16" s="2" customFormat="1" ht="18">
      <c r="A35" s="5"/>
      <c r="B35" s="68">
        <f t="shared" si="1"/>
        <v>2.0639999999999996</v>
      </c>
      <c r="C35" s="18"/>
      <c r="D35" s="18"/>
      <c r="E35" s="62" t="s">
        <v>82</v>
      </c>
      <c r="F35" s="18"/>
      <c r="G35" s="18"/>
      <c r="H35" s="18"/>
      <c r="I35" s="18"/>
      <c r="J35" s="18"/>
      <c r="K35" s="22">
        <v>1</v>
      </c>
      <c r="L35" s="23"/>
      <c r="M35" s="24"/>
      <c r="N35" s="59"/>
      <c r="O35" s="53"/>
      <c r="P35" s="53"/>
    </row>
    <row r="36" spans="1:16" s="2" customFormat="1" ht="18">
      <c r="A36" s="5"/>
      <c r="B36" s="68">
        <f t="shared" si="1"/>
        <v>2.0649999999999995</v>
      </c>
      <c r="C36" s="18"/>
      <c r="D36" s="18"/>
      <c r="E36" s="62" t="s">
        <v>85</v>
      </c>
      <c r="F36" s="18"/>
      <c r="G36" s="18"/>
      <c r="H36" s="18"/>
      <c r="I36" s="18"/>
      <c r="J36" s="18"/>
      <c r="K36" s="22">
        <v>1</v>
      </c>
      <c r="L36" s="23"/>
      <c r="M36" s="24"/>
      <c r="N36" s="59"/>
      <c r="O36" s="53"/>
      <c r="P36" s="53"/>
    </row>
    <row r="37" spans="1:16" s="2" customFormat="1" ht="18">
      <c r="A37" s="5"/>
      <c r="B37" s="68">
        <f t="shared" si="1"/>
        <v>2.0659999999999994</v>
      </c>
      <c r="C37" s="18"/>
      <c r="D37" s="18"/>
      <c r="E37" s="62" t="s">
        <v>81</v>
      </c>
      <c r="F37" s="18"/>
      <c r="G37" s="18"/>
      <c r="H37" s="18"/>
      <c r="I37" s="18"/>
      <c r="J37" s="18"/>
      <c r="K37" s="22">
        <v>1</v>
      </c>
      <c r="L37" s="23"/>
      <c r="M37" s="24"/>
      <c r="N37" s="59"/>
      <c r="O37" s="53"/>
      <c r="P37" s="53"/>
    </row>
    <row r="38" spans="1:16" s="2" customFormat="1" ht="18">
      <c r="A38" s="5"/>
      <c r="B38" s="68">
        <f t="shared" si="1"/>
        <v>2.0669999999999993</v>
      </c>
      <c r="C38" s="18"/>
      <c r="D38" s="18"/>
      <c r="E38" s="62" t="s">
        <v>84</v>
      </c>
      <c r="F38" s="18"/>
      <c r="G38" s="18"/>
      <c r="H38" s="18"/>
      <c r="I38" s="18"/>
      <c r="J38" s="18"/>
      <c r="K38" s="22">
        <v>1</v>
      </c>
      <c r="L38" s="23"/>
      <c r="M38" s="24"/>
      <c r="N38" s="59"/>
      <c r="O38" s="53"/>
      <c r="P38" s="53"/>
    </row>
    <row r="39" spans="1:16" s="2" customFormat="1" ht="18">
      <c r="A39" s="5"/>
      <c r="B39" s="68">
        <f t="shared" si="1"/>
        <v>2.067999999999999</v>
      </c>
      <c r="C39" s="18"/>
      <c r="D39" s="18"/>
      <c r="E39" s="62" t="s">
        <v>83</v>
      </c>
      <c r="F39" s="18"/>
      <c r="G39" s="18"/>
      <c r="H39" s="18"/>
      <c r="I39" s="18"/>
      <c r="J39" s="18"/>
      <c r="K39" s="22">
        <v>1</v>
      </c>
      <c r="L39" s="23">
        <v>1</v>
      </c>
      <c r="M39" s="24"/>
      <c r="N39" s="59"/>
      <c r="O39" s="53"/>
      <c r="P39" s="53"/>
    </row>
    <row r="40" spans="1:16" s="2" customFormat="1" ht="18">
      <c r="A40" s="5"/>
      <c r="B40" s="68">
        <f t="shared" si="1"/>
        <v>2.068999999999999</v>
      </c>
      <c r="C40" s="18"/>
      <c r="D40" s="18"/>
      <c r="E40" s="62" t="s">
        <v>90</v>
      </c>
      <c r="F40" s="18"/>
      <c r="G40" s="18"/>
      <c r="H40" s="18"/>
      <c r="I40" s="18"/>
      <c r="J40" s="18"/>
      <c r="K40" s="22">
        <v>1</v>
      </c>
      <c r="L40" s="23"/>
      <c r="M40" s="24"/>
      <c r="N40" s="59"/>
      <c r="O40" s="53"/>
      <c r="P40" s="53"/>
    </row>
    <row r="41" spans="1:16" s="2" customFormat="1" ht="18">
      <c r="A41" s="5"/>
      <c r="B41" s="67">
        <v>2.07</v>
      </c>
      <c r="C41" s="18" t="s">
        <v>18</v>
      </c>
      <c r="D41" s="18"/>
      <c r="E41" s="18"/>
      <c r="F41" s="18"/>
      <c r="G41" s="18"/>
      <c r="H41" s="18"/>
      <c r="I41" s="18"/>
      <c r="J41" s="18"/>
      <c r="K41" s="22">
        <v>1</v>
      </c>
      <c r="L41" s="23">
        <v>1</v>
      </c>
      <c r="M41" s="24"/>
      <c r="N41" s="59"/>
      <c r="O41" s="53"/>
      <c r="P41" s="53"/>
    </row>
    <row r="42" spans="1:16" s="2" customFormat="1" ht="18">
      <c r="A42" s="5"/>
      <c r="B42" s="67">
        <f>B41+0.01</f>
        <v>2.0799999999999996</v>
      </c>
      <c r="C42" s="18" t="s">
        <v>19</v>
      </c>
      <c r="D42" s="18"/>
      <c r="E42" s="46"/>
      <c r="F42" s="18"/>
      <c r="G42" s="18"/>
      <c r="H42" s="18"/>
      <c r="I42" s="18"/>
      <c r="J42" s="18"/>
      <c r="K42" s="22">
        <v>1</v>
      </c>
      <c r="L42" s="23">
        <v>1</v>
      </c>
      <c r="M42" s="24"/>
      <c r="N42" s="59"/>
      <c r="O42" s="53"/>
      <c r="P42" s="53"/>
    </row>
    <row r="43" spans="1:16" s="2" customFormat="1" ht="18">
      <c r="A43" s="5"/>
      <c r="B43" s="67">
        <f>B42+0.01</f>
        <v>2.0899999999999994</v>
      </c>
      <c r="C43" s="18" t="s">
        <v>72</v>
      </c>
      <c r="D43" s="18"/>
      <c r="E43" s="18"/>
      <c r="F43" s="18"/>
      <c r="G43" s="18"/>
      <c r="H43" s="18"/>
      <c r="I43" s="18"/>
      <c r="J43" s="18"/>
      <c r="K43" s="22">
        <v>1</v>
      </c>
      <c r="L43" s="23">
        <v>1</v>
      </c>
      <c r="M43" s="24"/>
      <c r="N43" s="18"/>
      <c r="O43" s="53"/>
      <c r="P43" s="53"/>
    </row>
    <row r="44" spans="1:16" s="2" customFormat="1" ht="18">
      <c r="A44" s="5"/>
      <c r="B44" s="67">
        <f>B43+0.01</f>
        <v>2.099999999999999</v>
      </c>
      <c r="C44" s="18" t="s">
        <v>30</v>
      </c>
      <c r="D44" s="18"/>
      <c r="E44" s="18"/>
      <c r="F44" s="18"/>
      <c r="G44" s="18"/>
      <c r="H44" s="18"/>
      <c r="I44" s="18"/>
      <c r="J44" s="18"/>
      <c r="K44" s="22">
        <v>1</v>
      </c>
      <c r="L44" s="23"/>
      <c r="M44" s="24">
        <v>1</v>
      </c>
      <c r="N44" s="18"/>
      <c r="O44" s="53"/>
      <c r="P44" s="53"/>
    </row>
    <row r="45" spans="1:16" s="2" customFormat="1" ht="18">
      <c r="A45" s="5"/>
      <c r="B45" s="67">
        <f>B44+0.01</f>
        <v>2.109999999999999</v>
      </c>
      <c r="C45" s="18" t="s">
        <v>46</v>
      </c>
      <c r="D45" s="18"/>
      <c r="E45" s="18"/>
      <c r="F45" s="18"/>
      <c r="G45" s="18"/>
      <c r="H45" s="18"/>
      <c r="I45" s="18"/>
      <c r="J45" s="18"/>
      <c r="K45" s="22">
        <v>1</v>
      </c>
      <c r="L45" s="48"/>
      <c r="M45" s="49"/>
      <c r="N45" s="18"/>
      <c r="O45" s="53"/>
      <c r="P45" s="53"/>
    </row>
    <row r="46" spans="1:16" s="2" customFormat="1" ht="18">
      <c r="A46" s="5"/>
      <c r="B46" s="67">
        <f>B45+0.01</f>
        <v>2.1199999999999988</v>
      </c>
      <c r="C46" s="2" t="s">
        <v>78</v>
      </c>
      <c r="D46" s="18"/>
      <c r="E46" s="18"/>
      <c r="F46" s="18"/>
      <c r="G46" s="18"/>
      <c r="H46" s="18"/>
      <c r="I46" s="18"/>
      <c r="J46" s="18"/>
      <c r="K46" s="22">
        <v>1</v>
      </c>
      <c r="L46" s="48"/>
      <c r="M46" s="49">
        <v>1</v>
      </c>
      <c r="N46" s="59"/>
      <c r="O46" s="53"/>
      <c r="P46" s="53"/>
    </row>
    <row r="47" spans="1:16" s="2" customFormat="1" ht="18.75" thickBot="1">
      <c r="A47" s="5"/>
      <c r="B47" s="67">
        <f>B46+0.01</f>
        <v>2.1299999999999986</v>
      </c>
      <c r="C47" s="18" t="s">
        <v>80</v>
      </c>
      <c r="D47" s="18"/>
      <c r="E47" s="18"/>
      <c r="F47" s="18"/>
      <c r="G47" s="18"/>
      <c r="H47" s="18"/>
      <c r="I47" s="18"/>
      <c r="J47" s="18"/>
      <c r="K47" s="25">
        <v>1</v>
      </c>
      <c r="L47" s="26"/>
      <c r="M47" s="27">
        <v>1</v>
      </c>
      <c r="N47" s="59"/>
      <c r="O47" s="53"/>
      <c r="P47" s="53"/>
    </row>
    <row r="48" spans="1:16" s="2" customFormat="1" ht="18">
      <c r="A48" s="5"/>
      <c r="B48" s="69"/>
      <c r="D48" s="18"/>
      <c r="E48" s="18"/>
      <c r="F48" s="18"/>
      <c r="G48" s="18"/>
      <c r="H48" s="18"/>
      <c r="I48" s="18"/>
      <c r="J48" s="18"/>
      <c r="K48" s="28"/>
      <c r="L48" s="28"/>
      <c r="M48" s="28"/>
      <c r="O48" s="53"/>
      <c r="P48" s="53"/>
    </row>
    <row r="49" spans="1:16" s="2" customFormat="1" ht="18">
      <c r="A49" s="5">
        <v>3</v>
      </c>
      <c r="B49" s="70" t="s">
        <v>39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53"/>
      <c r="P49" s="53"/>
    </row>
    <row r="50" spans="1:16" s="2" customFormat="1" ht="18.75" thickBot="1">
      <c r="A50" s="5"/>
      <c r="B50" s="71" t="s">
        <v>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53"/>
      <c r="P50" s="53"/>
    </row>
    <row r="51" spans="1:16" s="2" customFormat="1" ht="18">
      <c r="A51" s="5"/>
      <c r="B51" s="72">
        <v>3.01</v>
      </c>
      <c r="C51" s="45" t="s">
        <v>79</v>
      </c>
      <c r="D51" s="18"/>
      <c r="E51" s="18"/>
      <c r="F51" s="18"/>
      <c r="G51" s="18"/>
      <c r="H51" s="18"/>
      <c r="I51" s="18"/>
      <c r="J51" s="18"/>
      <c r="K51" s="19">
        <v>1</v>
      </c>
      <c r="L51" s="32">
        <v>1</v>
      </c>
      <c r="M51" s="21"/>
      <c r="N51" s="59"/>
      <c r="O51" s="53"/>
      <c r="P51" s="53"/>
    </row>
    <row r="52" spans="1:16" s="2" customFormat="1" ht="18">
      <c r="A52" s="5"/>
      <c r="B52" s="72">
        <f>B51+0.01</f>
        <v>3.0199999999999996</v>
      </c>
      <c r="C52" s="18" t="s">
        <v>23</v>
      </c>
      <c r="D52" s="18"/>
      <c r="E52" s="18"/>
      <c r="F52" s="18"/>
      <c r="G52" s="18"/>
      <c r="H52" s="18"/>
      <c r="I52" s="18"/>
      <c r="J52" s="18"/>
      <c r="K52" s="22">
        <v>1</v>
      </c>
      <c r="L52" s="34">
        <v>1</v>
      </c>
      <c r="M52" s="51"/>
      <c r="N52" s="59"/>
      <c r="O52" s="53"/>
      <c r="P52" s="54"/>
    </row>
    <row r="53" spans="1:16" s="2" customFormat="1" ht="18">
      <c r="A53" s="5"/>
      <c r="B53" s="72">
        <f aca="true" t="shared" si="2" ref="B53:B58">B52+0.01</f>
        <v>3.0299999999999994</v>
      </c>
      <c r="C53" s="18" t="s">
        <v>44</v>
      </c>
      <c r="D53" s="18"/>
      <c r="E53" s="18"/>
      <c r="F53" s="18"/>
      <c r="G53" s="18"/>
      <c r="H53" s="18"/>
      <c r="I53" s="18"/>
      <c r="J53" s="18"/>
      <c r="K53" s="22">
        <v>1</v>
      </c>
      <c r="L53" s="34">
        <v>1</v>
      </c>
      <c r="M53" s="24"/>
      <c r="N53" s="18"/>
      <c r="O53" s="53"/>
      <c r="P53" s="53"/>
    </row>
    <row r="54" spans="1:16" s="2" customFormat="1" ht="18">
      <c r="A54" s="5"/>
      <c r="B54" s="72">
        <f t="shared" si="2"/>
        <v>3.039999999999999</v>
      </c>
      <c r="C54" s="18" t="s">
        <v>33</v>
      </c>
      <c r="D54" s="18"/>
      <c r="E54" s="18"/>
      <c r="F54" s="18"/>
      <c r="G54" s="18"/>
      <c r="H54" s="18"/>
      <c r="I54" s="18"/>
      <c r="J54" s="18"/>
      <c r="K54" s="22">
        <v>1</v>
      </c>
      <c r="L54" s="34">
        <v>1</v>
      </c>
      <c r="M54" s="24"/>
      <c r="N54" s="18"/>
      <c r="O54" s="53"/>
      <c r="P54" s="53"/>
    </row>
    <row r="55" spans="1:16" s="2" customFormat="1" ht="18">
      <c r="A55" s="5"/>
      <c r="B55" s="72">
        <f t="shared" si="2"/>
        <v>3.049999999999999</v>
      </c>
      <c r="C55" s="18" t="s">
        <v>32</v>
      </c>
      <c r="D55" s="18"/>
      <c r="E55" s="18"/>
      <c r="F55" s="18"/>
      <c r="G55" s="18"/>
      <c r="H55" s="18"/>
      <c r="I55" s="18"/>
      <c r="J55" s="18"/>
      <c r="K55" s="22">
        <v>1</v>
      </c>
      <c r="L55" s="34">
        <v>1</v>
      </c>
      <c r="M55" s="24"/>
      <c r="N55" s="18"/>
      <c r="O55" s="53"/>
      <c r="P55" s="53"/>
    </row>
    <row r="56" spans="1:16" s="2" customFormat="1" ht="18">
      <c r="A56" s="5"/>
      <c r="B56" s="72">
        <f t="shared" si="2"/>
        <v>3.0599999999999987</v>
      </c>
      <c r="C56" s="18" t="s">
        <v>34</v>
      </c>
      <c r="D56" s="18"/>
      <c r="E56" s="18"/>
      <c r="F56" s="18"/>
      <c r="G56" s="18"/>
      <c r="H56" s="18"/>
      <c r="I56" s="18"/>
      <c r="J56" s="18"/>
      <c r="K56" s="22">
        <v>1</v>
      </c>
      <c r="L56" s="34">
        <v>1</v>
      </c>
      <c r="M56" s="24"/>
      <c r="N56" s="18"/>
      <c r="O56" s="53"/>
      <c r="P56" s="53"/>
    </row>
    <row r="57" spans="1:16" s="2" customFormat="1" ht="18">
      <c r="A57" s="5"/>
      <c r="B57" s="72">
        <f t="shared" si="2"/>
        <v>3.0699999999999985</v>
      </c>
      <c r="C57" s="18" t="s">
        <v>37</v>
      </c>
      <c r="D57" s="18"/>
      <c r="E57" s="18"/>
      <c r="F57" s="18"/>
      <c r="G57" s="18"/>
      <c r="H57" s="18"/>
      <c r="I57" s="18"/>
      <c r="J57" s="18"/>
      <c r="K57" s="22">
        <v>1</v>
      </c>
      <c r="L57" s="34">
        <v>1</v>
      </c>
      <c r="M57" s="49"/>
      <c r="N57" s="18"/>
      <c r="O57" s="53"/>
      <c r="P57" s="53"/>
    </row>
    <row r="58" spans="1:16" s="2" customFormat="1" ht="18.75" thickBot="1">
      <c r="A58" s="5"/>
      <c r="B58" s="72">
        <f t="shared" si="2"/>
        <v>3.0799999999999983</v>
      </c>
      <c r="C58" s="62" t="s">
        <v>89</v>
      </c>
      <c r="D58" s="30"/>
      <c r="E58" s="30"/>
      <c r="F58" s="30"/>
      <c r="G58" s="30"/>
      <c r="H58" s="30"/>
      <c r="I58" s="30"/>
      <c r="J58" s="30"/>
      <c r="K58" s="25">
        <v>1</v>
      </c>
      <c r="L58" s="63">
        <v>1</v>
      </c>
      <c r="M58" s="11"/>
      <c r="N58" s="59"/>
      <c r="O58" s="53"/>
      <c r="P58" s="53"/>
    </row>
    <row r="59" spans="1:16" s="2" customFormat="1" ht="18">
      <c r="A59" s="5"/>
      <c r="B59" s="69"/>
      <c r="D59" s="30"/>
      <c r="E59" s="30"/>
      <c r="F59" s="30"/>
      <c r="G59" s="30"/>
      <c r="H59" s="30"/>
      <c r="I59" s="30"/>
      <c r="J59" s="30"/>
      <c r="K59" s="58"/>
      <c r="L59" s="58"/>
      <c r="M59" s="58"/>
      <c r="P59" s="53"/>
    </row>
    <row r="60" spans="1:16" s="2" customFormat="1" ht="18">
      <c r="A60" s="5">
        <v>4</v>
      </c>
      <c r="B60" s="70" t="s">
        <v>40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8"/>
      <c r="O60" s="53"/>
      <c r="P60" s="53"/>
    </row>
    <row r="61" spans="1:16" ht="18.75" thickBot="1">
      <c r="A61" s="1"/>
      <c r="B61" s="71" t="s">
        <v>24</v>
      </c>
      <c r="C61" s="18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0"/>
      <c r="O61" s="55"/>
      <c r="P61" s="55"/>
    </row>
    <row r="62" spans="1:16" ht="18">
      <c r="A62" s="1"/>
      <c r="B62" s="67">
        <v>4.01</v>
      </c>
      <c r="C62" s="18" t="s">
        <v>73</v>
      </c>
      <c r="D62" s="31"/>
      <c r="E62" s="31"/>
      <c r="F62" s="31"/>
      <c r="G62" s="31"/>
      <c r="H62" s="31"/>
      <c r="I62" s="31"/>
      <c r="J62" s="31"/>
      <c r="K62" s="19">
        <v>1</v>
      </c>
      <c r="L62" s="32"/>
      <c r="M62" s="33">
        <v>1</v>
      </c>
      <c r="N62" s="30"/>
      <c r="O62" s="55"/>
      <c r="P62" s="55"/>
    </row>
    <row r="63" spans="1:16" ht="18">
      <c r="A63" s="1"/>
      <c r="B63" s="67">
        <f>+B62+0.01</f>
        <v>4.02</v>
      </c>
      <c r="C63" s="18" t="s">
        <v>25</v>
      </c>
      <c r="D63" s="31"/>
      <c r="E63" s="31"/>
      <c r="F63" s="31"/>
      <c r="G63" s="31"/>
      <c r="H63" s="31"/>
      <c r="I63" s="31"/>
      <c r="J63" s="31"/>
      <c r="K63" s="22">
        <v>1</v>
      </c>
      <c r="L63" s="34"/>
      <c r="M63" s="35">
        <v>1</v>
      </c>
      <c r="N63" s="18"/>
      <c r="O63" s="55"/>
      <c r="P63" s="55"/>
    </row>
    <row r="64" spans="1:16" s="4" customFormat="1" ht="18">
      <c r="A64" s="1"/>
      <c r="B64" s="67">
        <f aca="true" t="shared" si="3" ref="B64:B74">+B63+0.01</f>
        <v>4.029999999999999</v>
      </c>
      <c r="C64" s="18" t="s">
        <v>57</v>
      </c>
      <c r="D64" s="31"/>
      <c r="E64" s="31"/>
      <c r="F64" s="31"/>
      <c r="G64" s="31"/>
      <c r="H64" s="31"/>
      <c r="I64" s="31"/>
      <c r="J64" s="31"/>
      <c r="K64" s="22">
        <v>1</v>
      </c>
      <c r="L64" s="34">
        <v>1</v>
      </c>
      <c r="M64" s="35"/>
      <c r="N64" s="18"/>
      <c r="O64" s="56"/>
      <c r="P64" s="56"/>
    </row>
    <row r="65" spans="1:16" s="4" customFormat="1" ht="18">
      <c r="A65" s="1"/>
      <c r="B65" s="67">
        <f t="shared" si="3"/>
        <v>4.039999999999999</v>
      </c>
      <c r="C65" s="18" t="s">
        <v>48</v>
      </c>
      <c r="D65" s="31"/>
      <c r="E65" s="31"/>
      <c r="F65" s="31"/>
      <c r="G65" s="31"/>
      <c r="H65" s="31"/>
      <c r="I65" s="31"/>
      <c r="J65" s="31"/>
      <c r="K65" s="22">
        <v>1</v>
      </c>
      <c r="L65" s="34">
        <v>1</v>
      </c>
      <c r="M65" s="35"/>
      <c r="N65" s="18"/>
      <c r="O65" s="56"/>
      <c r="P65" s="56"/>
    </row>
    <row r="66" spans="1:16" s="4" customFormat="1" ht="18">
      <c r="A66" s="1"/>
      <c r="B66" s="67">
        <f t="shared" si="3"/>
        <v>4.049999999999999</v>
      </c>
      <c r="C66" s="18" t="s">
        <v>26</v>
      </c>
      <c r="D66" s="30"/>
      <c r="E66" s="30"/>
      <c r="F66" s="30"/>
      <c r="G66" s="30"/>
      <c r="H66" s="30"/>
      <c r="I66" s="30"/>
      <c r="J66" s="30"/>
      <c r="K66" s="22">
        <v>1</v>
      </c>
      <c r="L66" s="34">
        <v>1</v>
      </c>
      <c r="M66" s="37"/>
      <c r="N66" s="18"/>
      <c r="O66" s="56"/>
      <c r="P66" s="56"/>
    </row>
    <row r="67" spans="1:16" s="4" customFormat="1" ht="18">
      <c r="A67" s="1"/>
      <c r="B67" s="67">
        <f t="shared" si="3"/>
        <v>4.059999999999999</v>
      </c>
      <c r="C67" s="18" t="s">
        <v>35</v>
      </c>
      <c r="D67" s="30"/>
      <c r="E67" s="30"/>
      <c r="F67" s="30"/>
      <c r="G67" s="30"/>
      <c r="H67" s="30"/>
      <c r="I67" s="30"/>
      <c r="J67" s="30"/>
      <c r="K67" s="22">
        <v>1</v>
      </c>
      <c r="L67" s="34">
        <v>1</v>
      </c>
      <c r="M67" s="37"/>
      <c r="N67" s="18"/>
      <c r="O67" s="56"/>
      <c r="P67" s="56"/>
    </row>
    <row r="68" spans="1:16" s="4" customFormat="1" ht="18">
      <c r="A68" s="1"/>
      <c r="B68" s="67">
        <f t="shared" si="3"/>
        <v>4.0699999999999985</v>
      </c>
      <c r="C68" s="18" t="s">
        <v>27</v>
      </c>
      <c r="D68" s="30"/>
      <c r="E68" s="30"/>
      <c r="F68" s="30"/>
      <c r="G68" s="30"/>
      <c r="H68" s="30"/>
      <c r="I68" s="30"/>
      <c r="J68" s="30"/>
      <c r="K68" s="22">
        <v>1</v>
      </c>
      <c r="L68" s="34">
        <v>1</v>
      </c>
      <c r="M68" s="37"/>
      <c r="N68" s="18"/>
      <c r="O68" s="56"/>
      <c r="P68" s="56"/>
    </row>
    <row r="69" spans="1:16" ht="18">
      <c r="A69" s="1"/>
      <c r="B69" s="67">
        <f t="shared" si="3"/>
        <v>4.079999999999998</v>
      </c>
      <c r="C69" s="18" t="s">
        <v>28</v>
      </c>
      <c r="D69" s="30"/>
      <c r="E69" s="30"/>
      <c r="F69" s="30"/>
      <c r="G69" s="30"/>
      <c r="H69" s="30"/>
      <c r="I69" s="30"/>
      <c r="J69" s="30"/>
      <c r="K69" s="22">
        <v>1</v>
      </c>
      <c r="L69" s="34">
        <v>1</v>
      </c>
      <c r="M69" s="37"/>
      <c r="N69" s="18"/>
      <c r="O69" s="55"/>
      <c r="P69" s="55"/>
    </row>
    <row r="70" spans="1:16" ht="18">
      <c r="A70" s="1"/>
      <c r="B70" s="67">
        <f t="shared" si="3"/>
        <v>4.089999999999998</v>
      </c>
      <c r="C70" s="18" t="s">
        <v>29</v>
      </c>
      <c r="D70" s="30"/>
      <c r="E70" s="30"/>
      <c r="F70" s="30"/>
      <c r="G70" s="30"/>
      <c r="H70" s="30"/>
      <c r="I70" s="30"/>
      <c r="J70" s="30"/>
      <c r="K70" s="22">
        <v>1</v>
      </c>
      <c r="L70" s="34">
        <v>1</v>
      </c>
      <c r="M70" s="37"/>
      <c r="N70" s="18"/>
      <c r="O70" s="55"/>
      <c r="P70" s="55"/>
    </row>
    <row r="71" spans="1:16" ht="18">
      <c r="A71" s="1"/>
      <c r="B71" s="67">
        <f t="shared" si="3"/>
        <v>4.099999999999998</v>
      </c>
      <c r="C71" s="45" t="s">
        <v>49</v>
      </c>
      <c r="D71" s="30"/>
      <c r="E71" s="30"/>
      <c r="F71" s="30"/>
      <c r="G71" s="30"/>
      <c r="H71" s="30"/>
      <c r="I71" s="30"/>
      <c r="J71" s="30"/>
      <c r="K71" s="22">
        <v>1</v>
      </c>
      <c r="L71" s="34">
        <v>1</v>
      </c>
      <c r="M71" s="37"/>
      <c r="N71" s="18"/>
      <c r="O71" s="55"/>
      <c r="P71" s="55"/>
    </row>
    <row r="72" spans="1:16" ht="18">
      <c r="A72" s="1"/>
      <c r="B72" s="67">
        <f t="shared" si="3"/>
        <v>4.109999999999998</v>
      </c>
      <c r="C72" s="18" t="s">
        <v>0</v>
      </c>
      <c r="D72" s="30"/>
      <c r="E72" s="30"/>
      <c r="F72" s="30"/>
      <c r="G72" s="30"/>
      <c r="H72" s="30"/>
      <c r="I72" s="30"/>
      <c r="J72" s="30"/>
      <c r="K72" s="22">
        <v>1</v>
      </c>
      <c r="L72" s="34">
        <v>1</v>
      </c>
      <c r="M72" s="37"/>
      <c r="N72" s="18"/>
      <c r="O72" s="55"/>
      <c r="P72" s="55"/>
    </row>
    <row r="73" spans="1:16" ht="18">
      <c r="A73" s="1"/>
      <c r="B73" s="67">
        <f t="shared" si="3"/>
        <v>4.119999999999997</v>
      </c>
      <c r="C73" s="45" t="s">
        <v>31</v>
      </c>
      <c r="D73" s="30"/>
      <c r="E73" s="30"/>
      <c r="F73" s="30"/>
      <c r="G73" s="30"/>
      <c r="H73" s="30"/>
      <c r="I73" s="30"/>
      <c r="J73" s="30"/>
      <c r="K73" s="22">
        <v>1</v>
      </c>
      <c r="L73" s="34">
        <v>1</v>
      </c>
      <c r="M73" s="37"/>
      <c r="N73" s="18"/>
      <c r="O73" s="55"/>
      <c r="P73" s="55"/>
    </row>
    <row r="74" spans="1:16" ht="18.75" thickBot="1">
      <c r="A74" s="1"/>
      <c r="B74" s="67">
        <f t="shared" si="3"/>
        <v>4.129999999999997</v>
      </c>
      <c r="C74" s="45" t="s">
        <v>47</v>
      </c>
      <c r="D74" s="30"/>
      <c r="E74" s="30"/>
      <c r="F74" s="30"/>
      <c r="G74" s="30"/>
      <c r="H74" s="30"/>
      <c r="I74" s="30"/>
      <c r="J74" s="30"/>
      <c r="K74" s="61">
        <v>1</v>
      </c>
      <c r="L74" s="29">
        <v>1</v>
      </c>
      <c r="M74" s="11"/>
      <c r="N74" s="18"/>
      <c r="O74" s="55"/>
      <c r="P74" s="55"/>
    </row>
    <row r="75" spans="2:14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6" ht="15">
      <c r="B76" s="30"/>
      <c r="C76" s="30"/>
      <c r="D76" s="30"/>
      <c r="E76" s="30"/>
      <c r="F76" s="30"/>
      <c r="G76" s="38" t="s">
        <v>41</v>
      </c>
      <c r="H76" s="30"/>
      <c r="I76" s="30"/>
      <c r="J76" s="30"/>
      <c r="K76" s="38">
        <f>SUM(K6:K74)</f>
        <v>60</v>
      </c>
      <c r="L76" s="38">
        <f>SUM(L6:L74)</f>
        <v>30</v>
      </c>
      <c r="M76" s="38">
        <f>SUM(M6:M74)</f>
        <v>11</v>
      </c>
      <c r="N76" s="38"/>
      <c r="O76" s="9">
        <f>M76+L76</f>
        <v>41</v>
      </c>
      <c r="P76" s="9">
        <f>K76-O76</f>
        <v>19</v>
      </c>
    </row>
    <row r="77" spans="2:14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7:13" ht="15">
      <c r="G78" s="9" t="s">
        <v>42</v>
      </c>
      <c r="K78" s="15"/>
      <c r="L78" s="16">
        <f>L76/K76*100</f>
        <v>50</v>
      </c>
      <c r="M78" s="15"/>
    </row>
    <row r="79" ht="15">
      <c r="B79" s="9" t="s">
        <v>61</v>
      </c>
    </row>
  </sheetData>
  <mergeCells count="4">
    <mergeCell ref="B1:J1"/>
    <mergeCell ref="K1:K4"/>
    <mergeCell ref="L1:L4"/>
    <mergeCell ref="M1:M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3" r:id="rId1"/>
  <headerFooter alignWithMargins="0">
    <oddFooter>&amp;R&amp;F Revision O 27/05/08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85" zoomScaleNormal="85" workbookViewId="0" topLeftCell="A65">
      <selection activeCell="A79" sqref="A1:N79"/>
    </sheetView>
  </sheetViews>
  <sheetFormatPr defaultColWidth="9.140625" defaultRowHeight="12.75"/>
  <cols>
    <col min="2" max="9" width="8.57421875" style="0" customWidth="1"/>
    <col min="10" max="10" width="11.8515625" style="0" customWidth="1"/>
    <col min="11" max="11" width="4.28125" style="0" bestFit="1" customWidth="1"/>
    <col min="12" max="12" width="5.8515625" style="0" bestFit="1" customWidth="1"/>
    <col min="13" max="13" width="4.28125" style="0" bestFit="1" customWidth="1"/>
    <col min="23" max="24" width="4.140625" style="0" bestFit="1" customWidth="1"/>
  </cols>
  <sheetData>
    <row r="1" spans="2:14" s="1" customFormat="1" ht="23.25" customHeight="1">
      <c r="B1" s="65" t="s">
        <v>3</v>
      </c>
      <c r="C1" s="65"/>
      <c r="D1" s="65"/>
      <c r="E1" s="65"/>
      <c r="F1" s="65"/>
      <c r="G1" s="65"/>
      <c r="H1" s="65"/>
      <c r="I1" s="65"/>
      <c r="J1" s="65"/>
      <c r="K1" s="66" t="s">
        <v>74</v>
      </c>
      <c r="L1" s="66" t="s">
        <v>20</v>
      </c>
      <c r="M1" s="66" t="s">
        <v>21</v>
      </c>
      <c r="N1" s="40"/>
    </row>
    <row r="2" spans="2:14" s="1" customFormat="1" ht="23.25">
      <c r="B2" s="41" t="s">
        <v>51</v>
      </c>
      <c r="C2" s="39"/>
      <c r="D2" s="39"/>
      <c r="E2" s="41" t="str">
        <f>Summary!D7</f>
        <v>ABC Traffic Management</v>
      </c>
      <c r="F2" s="42"/>
      <c r="G2" s="42"/>
      <c r="H2" s="42"/>
      <c r="I2" s="42"/>
      <c r="J2" s="42"/>
      <c r="K2" s="66"/>
      <c r="L2" s="66"/>
      <c r="M2" s="66"/>
      <c r="N2" s="40"/>
    </row>
    <row r="3" spans="2:14" s="1" customFormat="1" ht="23.25">
      <c r="B3" s="41" t="s">
        <v>52</v>
      </c>
      <c r="C3" s="39"/>
      <c r="D3" s="39"/>
      <c r="E3" s="41" t="s">
        <v>54</v>
      </c>
      <c r="F3" s="42"/>
      <c r="G3" s="42"/>
      <c r="H3" s="41" t="s">
        <v>55</v>
      </c>
      <c r="I3" s="42"/>
      <c r="J3" s="42"/>
      <c r="K3" s="66"/>
      <c r="L3" s="66"/>
      <c r="M3" s="66"/>
      <c r="N3" s="40"/>
    </row>
    <row r="4" spans="1:14" s="2" customFormat="1" ht="30" customHeight="1">
      <c r="A4" s="5">
        <v>1</v>
      </c>
      <c r="B4" s="43" t="s">
        <v>13</v>
      </c>
      <c r="C4" s="18"/>
      <c r="D4" s="18"/>
      <c r="E4" s="18"/>
      <c r="F4" s="18"/>
      <c r="G4" s="18"/>
      <c r="H4" s="18"/>
      <c r="I4" s="18"/>
      <c r="J4" s="18"/>
      <c r="K4" s="66"/>
      <c r="L4" s="66"/>
      <c r="M4" s="66"/>
      <c r="N4" s="18"/>
    </row>
    <row r="5" spans="1:16" s="2" customFormat="1" ht="18.75" thickBot="1">
      <c r="A5" s="5"/>
      <c r="B5" s="44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3"/>
      <c r="P5" s="53"/>
    </row>
    <row r="6" spans="1:16" s="2" customFormat="1" ht="17.25" customHeight="1">
      <c r="A6" s="5"/>
      <c r="B6" s="67">
        <v>1.01</v>
      </c>
      <c r="C6" s="73" t="s">
        <v>96</v>
      </c>
      <c r="D6" s="18"/>
      <c r="E6" s="18"/>
      <c r="F6" s="18"/>
      <c r="G6" s="18"/>
      <c r="H6" s="18"/>
      <c r="I6" s="18"/>
      <c r="J6" s="18"/>
      <c r="K6" s="19">
        <v>1</v>
      </c>
      <c r="L6" s="20"/>
      <c r="M6" s="21"/>
      <c r="N6" s="18"/>
      <c r="O6" s="53"/>
      <c r="P6" s="53"/>
    </row>
    <row r="7" spans="1:16" s="2" customFormat="1" ht="18">
      <c r="A7" s="5"/>
      <c r="B7" s="72">
        <f>B6+0.01</f>
        <v>1.02</v>
      </c>
      <c r="C7" s="18" t="s">
        <v>10</v>
      </c>
      <c r="D7" s="18"/>
      <c r="E7" s="18"/>
      <c r="F7" s="18"/>
      <c r="G7" s="18"/>
      <c r="H7" s="18"/>
      <c r="I7" s="18"/>
      <c r="J7" s="18"/>
      <c r="K7" s="22">
        <v>1</v>
      </c>
      <c r="L7" s="23">
        <v>1</v>
      </c>
      <c r="M7" s="24"/>
      <c r="N7" s="18"/>
      <c r="O7" s="53"/>
      <c r="P7" s="53"/>
    </row>
    <row r="8" spans="1:16" s="2" customFormat="1" ht="18">
      <c r="A8" s="5"/>
      <c r="B8" s="72">
        <f aca="true" t="shared" si="0" ref="B8:B23">B7+0.01</f>
        <v>1.03</v>
      </c>
      <c r="C8" s="18" t="s">
        <v>5</v>
      </c>
      <c r="D8" s="18"/>
      <c r="E8" s="18"/>
      <c r="F8" s="18"/>
      <c r="G8" s="18"/>
      <c r="H8" s="18"/>
      <c r="I8" s="18"/>
      <c r="J8" s="18"/>
      <c r="K8" s="22">
        <v>1</v>
      </c>
      <c r="L8" s="23"/>
      <c r="M8" s="24">
        <v>1</v>
      </c>
      <c r="N8" s="18"/>
      <c r="O8" s="53"/>
      <c r="P8" s="53"/>
    </row>
    <row r="9" spans="1:16" s="2" customFormat="1" ht="18">
      <c r="A9" s="5"/>
      <c r="B9" s="72">
        <f t="shared" si="0"/>
        <v>1.04</v>
      </c>
      <c r="C9" s="18" t="s">
        <v>6</v>
      </c>
      <c r="D9" s="18"/>
      <c r="E9" s="18"/>
      <c r="F9" s="18"/>
      <c r="G9" s="18"/>
      <c r="H9" s="18"/>
      <c r="I9" s="18"/>
      <c r="J9" s="18"/>
      <c r="K9" s="22">
        <v>1</v>
      </c>
      <c r="L9" s="23"/>
      <c r="M9" s="24"/>
      <c r="N9" s="18"/>
      <c r="O9" s="53"/>
      <c r="P9" s="53"/>
    </row>
    <row r="10" spans="1:16" s="2" customFormat="1" ht="18">
      <c r="A10" s="5"/>
      <c r="B10" s="72">
        <f t="shared" si="0"/>
        <v>1.05</v>
      </c>
      <c r="C10" s="18" t="s">
        <v>7</v>
      </c>
      <c r="D10" s="18"/>
      <c r="E10" s="18"/>
      <c r="F10" s="18"/>
      <c r="G10" s="18"/>
      <c r="H10" s="18"/>
      <c r="I10" s="18"/>
      <c r="J10" s="18"/>
      <c r="K10" s="22">
        <v>1</v>
      </c>
      <c r="L10" s="23"/>
      <c r="M10" s="24"/>
      <c r="N10" s="18"/>
      <c r="O10" s="53"/>
      <c r="P10" s="53"/>
    </row>
    <row r="11" spans="1:16" s="2" customFormat="1" ht="18">
      <c r="A11" s="5"/>
      <c r="B11" s="72">
        <f t="shared" si="0"/>
        <v>1.06</v>
      </c>
      <c r="C11" s="18" t="s">
        <v>45</v>
      </c>
      <c r="D11" s="18"/>
      <c r="E11" s="18"/>
      <c r="F11" s="18"/>
      <c r="G11" s="18"/>
      <c r="H11" s="18"/>
      <c r="I11" s="18"/>
      <c r="J11" s="18"/>
      <c r="K11" s="22">
        <v>1</v>
      </c>
      <c r="L11" s="23"/>
      <c r="M11" s="24"/>
      <c r="N11" s="18"/>
      <c r="O11" s="53"/>
      <c r="P11" s="53"/>
    </row>
    <row r="12" spans="1:16" s="2" customFormat="1" ht="18">
      <c r="A12" s="5"/>
      <c r="B12" s="72">
        <f t="shared" si="0"/>
        <v>1.07</v>
      </c>
      <c r="C12" s="18" t="s">
        <v>8</v>
      </c>
      <c r="D12" s="18"/>
      <c r="E12" s="18"/>
      <c r="F12" s="18"/>
      <c r="G12" s="18"/>
      <c r="H12" s="18"/>
      <c r="I12" s="18"/>
      <c r="J12" s="18"/>
      <c r="K12" s="22">
        <v>1</v>
      </c>
      <c r="L12" s="23">
        <v>1</v>
      </c>
      <c r="M12" s="24"/>
      <c r="N12" s="18"/>
      <c r="O12" s="53"/>
      <c r="P12" s="53"/>
    </row>
    <row r="13" spans="1:16" s="2" customFormat="1" ht="18">
      <c r="A13" s="5"/>
      <c r="B13" s="72">
        <f t="shared" si="0"/>
        <v>1.08</v>
      </c>
      <c r="C13" s="18" t="s">
        <v>9</v>
      </c>
      <c r="D13" s="18"/>
      <c r="E13" s="18"/>
      <c r="F13" s="18"/>
      <c r="G13" s="18"/>
      <c r="H13" s="18"/>
      <c r="I13" s="18"/>
      <c r="J13" s="18"/>
      <c r="K13" s="22">
        <v>1</v>
      </c>
      <c r="L13" s="23"/>
      <c r="M13" s="24"/>
      <c r="N13" s="18"/>
      <c r="O13" s="53"/>
      <c r="P13" s="53"/>
    </row>
    <row r="14" spans="1:16" s="2" customFormat="1" ht="18">
      <c r="A14" s="5"/>
      <c r="B14" s="72">
        <f t="shared" si="0"/>
        <v>1.09</v>
      </c>
      <c r="C14" s="18" t="s">
        <v>11</v>
      </c>
      <c r="D14" s="18"/>
      <c r="E14" s="18"/>
      <c r="F14" s="18"/>
      <c r="G14" s="18"/>
      <c r="H14" s="18"/>
      <c r="I14" s="18"/>
      <c r="J14" s="18"/>
      <c r="K14" s="22">
        <v>1</v>
      </c>
      <c r="L14" s="23">
        <v>1</v>
      </c>
      <c r="M14" s="24"/>
      <c r="N14" s="18"/>
      <c r="O14" s="53"/>
      <c r="P14" s="53"/>
    </row>
    <row r="15" spans="1:16" s="2" customFormat="1" ht="18">
      <c r="A15" s="5"/>
      <c r="B15" s="72">
        <f t="shared" si="0"/>
        <v>1.1</v>
      </c>
      <c r="C15" s="18" t="s">
        <v>91</v>
      </c>
      <c r="D15" s="18"/>
      <c r="E15" s="18"/>
      <c r="F15" s="18"/>
      <c r="G15" s="18"/>
      <c r="H15" s="18"/>
      <c r="I15" s="18"/>
      <c r="J15" s="18"/>
      <c r="K15" s="22">
        <v>1</v>
      </c>
      <c r="L15" s="23"/>
      <c r="M15" s="24"/>
      <c r="N15" s="18"/>
      <c r="O15" s="53"/>
      <c r="P15" s="53"/>
    </row>
    <row r="16" spans="1:16" s="2" customFormat="1" ht="18">
      <c r="A16" s="5"/>
      <c r="B16" s="72">
        <f t="shared" si="0"/>
        <v>1.11</v>
      </c>
      <c r="C16" s="18" t="s">
        <v>92</v>
      </c>
      <c r="D16" s="18"/>
      <c r="E16" s="18"/>
      <c r="F16" s="18"/>
      <c r="G16" s="18"/>
      <c r="H16" s="18"/>
      <c r="I16" s="18"/>
      <c r="J16" s="18"/>
      <c r="K16" s="22">
        <v>1</v>
      </c>
      <c r="L16" s="23"/>
      <c r="M16" s="24"/>
      <c r="N16" s="59"/>
      <c r="O16" s="53"/>
      <c r="P16" s="53"/>
    </row>
    <row r="17" spans="1:16" s="2" customFormat="1" ht="18">
      <c r="A17" s="5"/>
      <c r="B17" s="72">
        <f t="shared" si="0"/>
        <v>1.12</v>
      </c>
      <c r="C17" s="18" t="s">
        <v>75</v>
      </c>
      <c r="D17" s="18"/>
      <c r="E17" s="18"/>
      <c r="F17" s="18"/>
      <c r="G17" s="18"/>
      <c r="H17" s="18"/>
      <c r="I17" s="18"/>
      <c r="J17" s="18"/>
      <c r="K17" s="22">
        <v>1</v>
      </c>
      <c r="L17" s="23"/>
      <c r="M17" s="24"/>
      <c r="N17" s="59"/>
      <c r="O17" s="53"/>
      <c r="P17" s="53"/>
    </row>
    <row r="18" spans="1:16" s="2" customFormat="1" ht="18">
      <c r="A18" s="5"/>
      <c r="B18" s="72">
        <f t="shared" si="0"/>
        <v>1.1300000000000001</v>
      </c>
      <c r="C18" s="18" t="s">
        <v>76</v>
      </c>
      <c r="D18" s="18"/>
      <c r="E18" s="18"/>
      <c r="F18" s="18"/>
      <c r="G18" s="18"/>
      <c r="H18" s="18"/>
      <c r="I18" s="18"/>
      <c r="J18" s="18"/>
      <c r="K18" s="22">
        <v>1</v>
      </c>
      <c r="L18" s="23"/>
      <c r="M18" s="24"/>
      <c r="N18" s="59"/>
      <c r="O18" s="53"/>
      <c r="P18" s="53"/>
    </row>
    <row r="19" spans="1:16" s="2" customFormat="1" ht="18">
      <c r="A19" s="5"/>
      <c r="B19" s="72">
        <f t="shared" si="0"/>
        <v>1.1400000000000001</v>
      </c>
      <c r="C19" s="18" t="s">
        <v>77</v>
      </c>
      <c r="D19" s="18"/>
      <c r="E19" s="18"/>
      <c r="F19" s="18"/>
      <c r="G19" s="18"/>
      <c r="H19" s="18"/>
      <c r="I19" s="18"/>
      <c r="J19" s="18"/>
      <c r="K19" s="22">
        <v>1</v>
      </c>
      <c r="L19" s="23"/>
      <c r="M19" s="24"/>
      <c r="N19" s="59"/>
      <c r="O19" s="53"/>
      <c r="P19" s="53"/>
    </row>
    <row r="20" spans="1:16" s="2" customFormat="1" ht="18">
      <c r="A20" s="5"/>
      <c r="B20" s="72">
        <f t="shared" si="0"/>
        <v>1.1500000000000001</v>
      </c>
      <c r="C20" s="18" t="s">
        <v>12</v>
      </c>
      <c r="D20" s="18"/>
      <c r="E20" s="18"/>
      <c r="F20" s="18"/>
      <c r="G20" s="18"/>
      <c r="H20" s="18"/>
      <c r="I20" s="18"/>
      <c r="J20" s="18"/>
      <c r="K20" s="22">
        <v>1</v>
      </c>
      <c r="L20" s="23"/>
      <c r="M20" s="24">
        <v>1</v>
      </c>
      <c r="N20" s="18"/>
      <c r="O20" s="53"/>
      <c r="P20" s="53"/>
    </row>
    <row r="21" spans="1:16" s="2" customFormat="1" ht="18">
      <c r="A21" s="5"/>
      <c r="B21" s="72">
        <f t="shared" si="0"/>
        <v>1.1600000000000001</v>
      </c>
      <c r="C21" s="18" t="s">
        <v>93</v>
      </c>
      <c r="D21" s="18"/>
      <c r="E21" s="18"/>
      <c r="F21" s="18"/>
      <c r="G21" s="18"/>
      <c r="H21" s="18"/>
      <c r="I21" s="18"/>
      <c r="J21" s="18"/>
      <c r="K21" s="22">
        <v>1</v>
      </c>
      <c r="L21" s="23"/>
      <c r="M21" s="24"/>
      <c r="N21" s="18"/>
      <c r="O21" s="53"/>
      <c r="P21" s="53"/>
    </row>
    <row r="22" spans="1:16" s="2" customFormat="1" ht="18">
      <c r="A22" s="5"/>
      <c r="B22" s="72">
        <f t="shared" si="0"/>
        <v>1.1700000000000002</v>
      </c>
      <c r="C22" s="18" t="s">
        <v>94</v>
      </c>
      <c r="D22" s="18"/>
      <c r="E22" s="18"/>
      <c r="F22" s="18"/>
      <c r="G22" s="18"/>
      <c r="H22" s="18"/>
      <c r="I22" s="18"/>
      <c r="J22" s="18"/>
      <c r="K22" s="47">
        <v>1</v>
      </c>
      <c r="L22" s="48"/>
      <c r="M22" s="49"/>
      <c r="N22" s="18"/>
      <c r="O22" s="53"/>
      <c r="P22" s="53"/>
    </row>
    <row r="23" spans="1:16" s="2" customFormat="1" ht="18.75" thickBot="1">
      <c r="A23" s="5"/>
      <c r="B23" s="72">
        <f t="shared" si="0"/>
        <v>1.1800000000000002</v>
      </c>
      <c r="C23" s="18" t="s">
        <v>36</v>
      </c>
      <c r="D23" s="18"/>
      <c r="E23" s="18"/>
      <c r="F23" s="18"/>
      <c r="G23" s="18"/>
      <c r="H23" s="18"/>
      <c r="I23" s="18"/>
      <c r="J23" s="18"/>
      <c r="K23" s="25">
        <v>1</v>
      </c>
      <c r="L23" s="26"/>
      <c r="M23" s="27">
        <v>1</v>
      </c>
      <c r="N23" s="18"/>
      <c r="O23" s="53"/>
      <c r="P23" s="53"/>
    </row>
    <row r="24" spans="1:16" s="2" customFormat="1" ht="18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8"/>
      <c r="M24" s="28"/>
      <c r="N24" s="18"/>
      <c r="O24" s="53"/>
      <c r="P24" s="53"/>
    </row>
    <row r="25" spans="1:16" s="2" customFormat="1" ht="18">
      <c r="A25" s="5">
        <v>2</v>
      </c>
      <c r="B25" s="43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3"/>
      <c r="P25" s="53"/>
    </row>
    <row r="26" spans="1:16" s="2" customFormat="1" ht="18.75" thickBot="1">
      <c r="A26" s="5"/>
      <c r="B26" s="44" t="s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53"/>
      <c r="P26" s="53"/>
    </row>
    <row r="27" spans="1:16" s="2" customFormat="1" ht="18">
      <c r="A27" s="5"/>
      <c r="B27" s="67">
        <v>2.01</v>
      </c>
      <c r="C27" s="18" t="s">
        <v>43</v>
      </c>
      <c r="D27" s="60"/>
      <c r="E27" s="60"/>
      <c r="F27" s="60"/>
      <c r="G27" s="59"/>
      <c r="H27" s="18"/>
      <c r="I27" s="18"/>
      <c r="J27" s="18"/>
      <c r="K27" s="19">
        <v>1</v>
      </c>
      <c r="L27" s="20">
        <v>1</v>
      </c>
      <c r="M27" s="21"/>
      <c r="N27" s="59"/>
      <c r="O27" s="53"/>
      <c r="P27" s="53"/>
    </row>
    <row r="28" spans="1:16" s="2" customFormat="1" ht="18">
      <c r="A28" s="5"/>
      <c r="B28" s="67">
        <f>B27+0.01</f>
        <v>2.0199999999999996</v>
      </c>
      <c r="C28" s="18" t="s">
        <v>15</v>
      </c>
      <c r="D28" s="18"/>
      <c r="E28" s="18"/>
      <c r="F28" s="18"/>
      <c r="G28" s="18"/>
      <c r="H28" s="18"/>
      <c r="I28" s="18"/>
      <c r="J28" s="18"/>
      <c r="K28" s="22">
        <v>1</v>
      </c>
      <c r="L28" s="23"/>
      <c r="M28" s="24">
        <v>1</v>
      </c>
      <c r="N28" s="18"/>
      <c r="O28" s="53"/>
      <c r="P28" s="53"/>
    </row>
    <row r="29" spans="1:16" s="2" customFormat="1" ht="18">
      <c r="A29" s="5"/>
      <c r="B29" s="67">
        <f>B28+0.01</f>
        <v>2.0299999999999994</v>
      </c>
      <c r="C29" s="18" t="s">
        <v>16</v>
      </c>
      <c r="D29" s="18"/>
      <c r="E29" s="18"/>
      <c r="F29" s="18"/>
      <c r="G29" s="18"/>
      <c r="H29" s="18"/>
      <c r="I29" s="18"/>
      <c r="J29" s="18"/>
      <c r="K29" s="22">
        <v>1</v>
      </c>
      <c r="L29" s="23"/>
      <c r="M29" s="24">
        <v>1</v>
      </c>
      <c r="N29" s="18"/>
      <c r="O29" s="53"/>
      <c r="P29" s="53"/>
    </row>
    <row r="30" spans="1:16" s="2" customFormat="1" ht="18">
      <c r="A30" s="5"/>
      <c r="B30" s="67">
        <f>B29+0.01</f>
        <v>2.039999999999999</v>
      </c>
      <c r="C30" s="18" t="s">
        <v>50</v>
      </c>
      <c r="D30" s="18"/>
      <c r="E30" s="18"/>
      <c r="F30" s="18"/>
      <c r="G30" s="18"/>
      <c r="H30" s="18"/>
      <c r="I30" s="18"/>
      <c r="J30" s="18"/>
      <c r="K30" s="22">
        <v>1</v>
      </c>
      <c r="L30" s="23">
        <v>1</v>
      </c>
      <c r="M30" s="24"/>
      <c r="N30" s="18"/>
      <c r="O30" s="53"/>
      <c r="P30" s="53"/>
    </row>
    <row r="31" spans="1:18" s="2" customFormat="1" ht="18">
      <c r="A31" s="5"/>
      <c r="B31" s="67">
        <f>B30+0.01</f>
        <v>2.049999999999999</v>
      </c>
      <c r="C31" s="45" t="s">
        <v>68</v>
      </c>
      <c r="D31" s="18"/>
      <c r="E31" s="18"/>
      <c r="F31" s="18"/>
      <c r="G31" s="18"/>
      <c r="H31" s="18"/>
      <c r="I31" s="18"/>
      <c r="J31" s="18"/>
      <c r="K31" s="22">
        <v>1</v>
      </c>
      <c r="L31" s="23">
        <v>1</v>
      </c>
      <c r="M31" s="24"/>
      <c r="N31" s="59"/>
      <c r="O31" s="53"/>
      <c r="P31" s="53"/>
      <c r="R31" s="57"/>
    </row>
    <row r="32" spans="1:16" s="2" customFormat="1" ht="18">
      <c r="A32" s="5"/>
      <c r="B32" s="68">
        <v>2.061</v>
      </c>
      <c r="C32" s="18" t="s">
        <v>17</v>
      </c>
      <c r="D32" s="18"/>
      <c r="E32" s="62" t="s">
        <v>86</v>
      </c>
      <c r="F32" s="18"/>
      <c r="G32" s="18"/>
      <c r="H32" s="18"/>
      <c r="I32" s="18"/>
      <c r="J32" s="18"/>
      <c r="K32" s="22">
        <v>1</v>
      </c>
      <c r="L32" s="23"/>
      <c r="M32" s="24">
        <v>1</v>
      </c>
      <c r="N32" s="59"/>
      <c r="O32" s="53"/>
      <c r="P32" s="53"/>
    </row>
    <row r="33" spans="1:16" s="2" customFormat="1" ht="18">
      <c r="A33" s="5"/>
      <c r="B33" s="68">
        <f>B32+0.001</f>
        <v>2.062</v>
      </c>
      <c r="C33" s="18"/>
      <c r="D33" s="18"/>
      <c r="E33" s="62" t="s">
        <v>88</v>
      </c>
      <c r="F33" s="18"/>
      <c r="G33" s="18"/>
      <c r="H33" s="18"/>
      <c r="I33" s="18"/>
      <c r="J33" s="18"/>
      <c r="K33" s="22">
        <v>1</v>
      </c>
      <c r="L33" s="23"/>
      <c r="M33" s="24"/>
      <c r="N33" s="59"/>
      <c r="O33" s="53"/>
      <c r="P33" s="53"/>
    </row>
    <row r="34" spans="1:16" s="2" customFormat="1" ht="18">
      <c r="A34" s="5"/>
      <c r="B34" s="68">
        <f aca="true" t="shared" si="1" ref="B34:B40">B33+0.001</f>
        <v>2.0629999999999997</v>
      </c>
      <c r="C34" s="18"/>
      <c r="D34" s="18"/>
      <c r="E34" s="62" t="s">
        <v>87</v>
      </c>
      <c r="F34" s="18"/>
      <c r="G34" s="18"/>
      <c r="H34" s="18"/>
      <c r="I34" s="18"/>
      <c r="J34" s="18"/>
      <c r="K34" s="22">
        <v>1</v>
      </c>
      <c r="L34" s="23"/>
      <c r="M34" s="24"/>
      <c r="N34" s="59"/>
      <c r="O34" s="53"/>
      <c r="P34" s="53"/>
    </row>
    <row r="35" spans="1:16" s="2" customFormat="1" ht="18">
      <c r="A35" s="5"/>
      <c r="B35" s="68">
        <f t="shared" si="1"/>
        <v>2.0639999999999996</v>
      </c>
      <c r="C35" s="18"/>
      <c r="D35" s="18"/>
      <c r="E35" s="62" t="s">
        <v>82</v>
      </c>
      <c r="F35" s="18"/>
      <c r="G35" s="18"/>
      <c r="H35" s="18"/>
      <c r="I35" s="18"/>
      <c r="J35" s="18"/>
      <c r="K35" s="22">
        <v>1</v>
      </c>
      <c r="L35" s="23"/>
      <c r="M35" s="24"/>
      <c r="N35" s="59"/>
      <c r="O35" s="53"/>
      <c r="P35" s="53"/>
    </row>
    <row r="36" spans="1:16" s="2" customFormat="1" ht="18">
      <c r="A36" s="5"/>
      <c r="B36" s="68">
        <f t="shared" si="1"/>
        <v>2.0649999999999995</v>
      </c>
      <c r="C36" s="18"/>
      <c r="D36" s="18"/>
      <c r="E36" s="62" t="s">
        <v>85</v>
      </c>
      <c r="F36" s="18"/>
      <c r="G36" s="18"/>
      <c r="H36" s="18"/>
      <c r="I36" s="18"/>
      <c r="J36" s="18"/>
      <c r="K36" s="22">
        <v>1</v>
      </c>
      <c r="L36" s="23"/>
      <c r="M36" s="24"/>
      <c r="N36" s="59"/>
      <c r="O36" s="53"/>
      <c r="P36" s="53"/>
    </row>
    <row r="37" spans="1:16" s="2" customFormat="1" ht="18">
      <c r="A37" s="5"/>
      <c r="B37" s="68">
        <f t="shared" si="1"/>
        <v>2.0659999999999994</v>
      </c>
      <c r="C37" s="18"/>
      <c r="D37" s="18"/>
      <c r="E37" s="62" t="s">
        <v>81</v>
      </c>
      <c r="F37" s="18"/>
      <c r="G37" s="18"/>
      <c r="H37" s="18"/>
      <c r="I37" s="18"/>
      <c r="J37" s="18"/>
      <c r="K37" s="22">
        <v>1</v>
      </c>
      <c r="L37" s="23"/>
      <c r="M37" s="24"/>
      <c r="N37" s="59"/>
      <c r="O37" s="53"/>
      <c r="P37" s="53"/>
    </row>
    <row r="38" spans="1:16" s="2" customFormat="1" ht="18">
      <c r="A38" s="5"/>
      <c r="B38" s="68">
        <f t="shared" si="1"/>
        <v>2.0669999999999993</v>
      </c>
      <c r="C38" s="18"/>
      <c r="D38" s="18"/>
      <c r="E38" s="62" t="s">
        <v>84</v>
      </c>
      <c r="F38" s="18"/>
      <c r="G38" s="18"/>
      <c r="H38" s="18"/>
      <c r="I38" s="18"/>
      <c r="J38" s="18"/>
      <c r="K38" s="22">
        <v>1</v>
      </c>
      <c r="L38" s="23"/>
      <c r="M38" s="24"/>
      <c r="N38" s="59"/>
      <c r="O38" s="53"/>
      <c r="P38" s="53"/>
    </row>
    <row r="39" spans="1:16" s="2" customFormat="1" ht="18">
      <c r="A39" s="5"/>
      <c r="B39" s="68">
        <f t="shared" si="1"/>
        <v>2.067999999999999</v>
      </c>
      <c r="C39" s="18"/>
      <c r="D39" s="18"/>
      <c r="E39" s="62" t="s">
        <v>83</v>
      </c>
      <c r="F39" s="18"/>
      <c r="G39" s="18"/>
      <c r="H39" s="18"/>
      <c r="I39" s="18"/>
      <c r="J39" s="18"/>
      <c r="K39" s="22">
        <v>1</v>
      </c>
      <c r="L39" s="23"/>
      <c r="M39" s="24"/>
      <c r="N39" s="59"/>
      <c r="O39" s="53"/>
      <c r="P39" s="53"/>
    </row>
    <row r="40" spans="1:16" s="2" customFormat="1" ht="18">
      <c r="A40" s="5"/>
      <c r="B40" s="68">
        <f t="shared" si="1"/>
        <v>2.068999999999999</v>
      </c>
      <c r="C40" s="18"/>
      <c r="D40" s="18"/>
      <c r="E40" s="62" t="s">
        <v>90</v>
      </c>
      <c r="F40" s="18"/>
      <c r="G40" s="18"/>
      <c r="H40" s="18"/>
      <c r="I40" s="18"/>
      <c r="J40" s="18"/>
      <c r="K40" s="22">
        <v>1</v>
      </c>
      <c r="L40" s="23"/>
      <c r="M40" s="24"/>
      <c r="N40" s="59"/>
      <c r="O40" s="53"/>
      <c r="P40" s="53"/>
    </row>
    <row r="41" spans="1:16" s="2" customFormat="1" ht="18">
      <c r="A41" s="5"/>
      <c r="B41" s="67">
        <v>2.07</v>
      </c>
      <c r="C41" s="18" t="s">
        <v>18</v>
      </c>
      <c r="D41" s="18"/>
      <c r="E41" s="18"/>
      <c r="F41" s="18"/>
      <c r="G41" s="18"/>
      <c r="H41" s="18"/>
      <c r="I41" s="18"/>
      <c r="J41" s="18"/>
      <c r="K41" s="22">
        <v>1</v>
      </c>
      <c r="L41" s="23"/>
      <c r="M41" s="24">
        <v>1</v>
      </c>
      <c r="N41" s="59"/>
      <c r="O41" s="53"/>
      <c r="P41" s="53"/>
    </row>
    <row r="42" spans="1:16" s="2" customFormat="1" ht="18">
      <c r="A42" s="5"/>
      <c r="B42" s="67">
        <f>B41+0.01</f>
        <v>2.0799999999999996</v>
      </c>
      <c r="C42" s="18" t="s">
        <v>19</v>
      </c>
      <c r="D42" s="18"/>
      <c r="E42" s="46"/>
      <c r="F42" s="18"/>
      <c r="G42" s="18"/>
      <c r="H42" s="18"/>
      <c r="I42" s="18"/>
      <c r="J42" s="18"/>
      <c r="K42" s="22">
        <v>1</v>
      </c>
      <c r="L42" s="23"/>
      <c r="M42" s="24">
        <v>1</v>
      </c>
      <c r="N42" s="59"/>
      <c r="O42" s="53"/>
      <c r="P42" s="53"/>
    </row>
    <row r="43" spans="1:16" s="2" customFormat="1" ht="18">
      <c r="A43" s="5"/>
      <c r="B43" s="67">
        <f>B42+0.01</f>
        <v>2.0899999999999994</v>
      </c>
      <c r="C43" s="18" t="s">
        <v>72</v>
      </c>
      <c r="D43" s="18"/>
      <c r="E43" s="18"/>
      <c r="F43" s="18"/>
      <c r="G43" s="18"/>
      <c r="H43" s="18"/>
      <c r="I43" s="18"/>
      <c r="J43" s="18"/>
      <c r="K43" s="22">
        <v>1</v>
      </c>
      <c r="L43" s="23"/>
      <c r="M43" s="24"/>
      <c r="N43" s="18"/>
      <c r="O43" s="53"/>
      <c r="P43" s="53"/>
    </row>
    <row r="44" spans="1:16" s="2" customFormat="1" ht="18">
      <c r="A44" s="5"/>
      <c r="B44" s="67">
        <f>B43+0.01</f>
        <v>2.099999999999999</v>
      </c>
      <c r="C44" s="18" t="s">
        <v>30</v>
      </c>
      <c r="D44" s="18"/>
      <c r="E44" s="18"/>
      <c r="F44" s="18"/>
      <c r="G44" s="18"/>
      <c r="H44" s="18"/>
      <c r="I44" s="18"/>
      <c r="J44" s="18"/>
      <c r="K44" s="22">
        <v>1</v>
      </c>
      <c r="L44" s="23"/>
      <c r="M44" s="24">
        <v>1</v>
      </c>
      <c r="N44" s="18"/>
      <c r="O44" s="53"/>
      <c r="P44" s="53"/>
    </row>
    <row r="45" spans="1:16" s="2" customFormat="1" ht="18">
      <c r="A45" s="5"/>
      <c r="B45" s="67">
        <f>B44+0.01</f>
        <v>2.109999999999999</v>
      </c>
      <c r="C45" s="18" t="s">
        <v>46</v>
      </c>
      <c r="D45" s="18"/>
      <c r="E45" s="18"/>
      <c r="F45" s="18"/>
      <c r="G45" s="18"/>
      <c r="H45" s="18"/>
      <c r="I45" s="18"/>
      <c r="J45" s="18"/>
      <c r="K45" s="22">
        <v>1</v>
      </c>
      <c r="L45" s="48"/>
      <c r="M45" s="49"/>
      <c r="N45" s="18"/>
      <c r="O45" s="53"/>
      <c r="P45" s="53"/>
    </row>
    <row r="46" spans="1:16" s="2" customFormat="1" ht="18">
      <c r="A46" s="5"/>
      <c r="B46" s="67">
        <f>B45+0.01</f>
        <v>2.1199999999999988</v>
      </c>
      <c r="C46" s="2" t="s">
        <v>78</v>
      </c>
      <c r="D46" s="18"/>
      <c r="E46" s="18"/>
      <c r="F46" s="18"/>
      <c r="G46" s="18"/>
      <c r="H46" s="18"/>
      <c r="I46" s="18"/>
      <c r="J46" s="18"/>
      <c r="K46" s="22">
        <v>1</v>
      </c>
      <c r="L46" s="48"/>
      <c r="M46" s="49"/>
      <c r="N46" s="59"/>
      <c r="O46" s="53"/>
      <c r="P46" s="53"/>
    </row>
    <row r="47" spans="1:16" s="2" customFormat="1" ht="18.75" thickBot="1">
      <c r="A47" s="5"/>
      <c r="B47" s="67">
        <f>B46+0.01</f>
        <v>2.1299999999999986</v>
      </c>
      <c r="C47" s="18" t="s">
        <v>80</v>
      </c>
      <c r="D47" s="18"/>
      <c r="E47" s="18"/>
      <c r="F47" s="18"/>
      <c r="G47" s="18"/>
      <c r="H47" s="18"/>
      <c r="I47" s="18"/>
      <c r="J47" s="18"/>
      <c r="K47" s="25">
        <v>1</v>
      </c>
      <c r="L47" s="26"/>
      <c r="M47" s="27">
        <v>1</v>
      </c>
      <c r="N47" s="59"/>
      <c r="O47" s="53"/>
      <c r="P47" s="53"/>
    </row>
    <row r="48" spans="1:16" s="2" customFormat="1" ht="18">
      <c r="A48" s="5"/>
      <c r="B48" s="69"/>
      <c r="D48" s="18"/>
      <c r="E48" s="18"/>
      <c r="F48" s="18"/>
      <c r="G48" s="18"/>
      <c r="H48" s="18"/>
      <c r="I48" s="18"/>
      <c r="J48" s="18"/>
      <c r="K48" s="28"/>
      <c r="L48" s="28"/>
      <c r="M48" s="28"/>
      <c r="O48" s="53"/>
      <c r="P48" s="53"/>
    </row>
    <row r="49" spans="1:16" s="2" customFormat="1" ht="18">
      <c r="A49" s="5">
        <v>3</v>
      </c>
      <c r="B49" s="70" t="s">
        <v>39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53"/>
      <c r="P49" s="53"/>
    </row>
    <row r="50" spans="1:16" s="2" customFormat="1" ht="18.75" thickBot="1">
      <c r="A50" s="5"/>
      <c r="B50" s="71" t="s">
        <v>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53"/>
      <c r="P50" s="53"/>
    </row>
    <row r="51" spans="1:16" s="2" customFormat="1" ht="18">
      <c r="A51" s="5"/>
      <c r="B51" s="72">
        <v>3.01</v>
      </c>
      <c r="C51" s="45" t="s">
        <v>79</v>
      </c>
      <c r="D51" s="18"/>
      <c r="E51" s="18"/>
      <c r="F51" s="18"/>
      <c r="G51" s="18"/>
      <c r="H51" s="18"/>
      <c r="I51" s="18"/>
      <c r="J51" s="18"/>
      <c r="K51" s="19">
        <v>1</v>
      </c>
      <c r="L51" s="20">
        <v>1</v>
      </c>
      <c r="M51" s="21"/>
      <c r="N51" s="59"/>
      <c r="O51" s="53"/>
      <c r="P51" s="53"/>
    </row>
    <row r="52" spans="1:16" s="2" customFormat="1" ht="18">
      <c r="A52" s="5"/>
      <c r="B52" s="72">
        <f>B51+0.01</f>
        <v>3.0199999999999996</v>
      </c>
      <c r="C52" s="18" t="s">
        <v>23</v>
      </c>
      <c r="D52" s="18"/>
      <c r="E52" s="18"/>
      <c r="F52" s="18"/>
      <c r="G52" s="18"/>
      <c r="H52" s="18"/>
      <c r="I52" s="18"/>
      <c r="J52" s="18"/>
      <c r="K52" s="22">
        <v>1</v>
      </c>
      <c r="L52" s="50"/>
      <c r="M52" s="51"/>
      <c r="N52" s="59"/>
      <c r="O52" s="53"/>
      <c r="P52" s="54"/>
    </row>
    <row r="53" spans="1:16" s="2" customFormat="1" ht="18">
      <c r="A53" s="5"/>
      <c r="B53" s="72">
        <f aca="true" t="shared" si="2" ref="B53:B58">B52+0.01</f>
        <v>3.0299999999999994</v>
      </c>
      <c r="C53" s="18" t="s">
        <v>44</v>
      </c>
      <c r="D53" s="18"/>
      <c r="E53" s="18"/>
      <c r="F53" s="18"/>
      <c r="G53" s="18"/>
      <c r="H53" s="18"/>
      <c r="I53" s="18"/>
      <c r="J53" s="18"/>
      <c r="K53" s="22">
        <v>1</v>
      </c>
      <c r="L53" s="23">
        <v>1</v>
      </c>
      <c r="M53" s="24"/>
      <c r="N53" s="18"/>
      <c r="O53" s="53"/>
      <c r="P53" s="53"/>
    </row>
    <row r="54" spans="1:16" s="2" customFormat="1" ht="18">
      <c r="A54" s="5"/>
      <c r="B54" s="72">
        <f t="shared" si="2"/>
        <v>3.039999999999999</v>
      </c>
      <c r="C54" s="18" t="s">
        <v>33</v>
      </c>
      <c r="D54" s="18"/>
      <c r="E54" s="18"/>
      <c r="F54" s="18"/>
      <c r="G54" s="18"/>
      <c r="H54" s="18"/>
      <c r="I54" s="18"/>
      <c r="J54" s="18"/>
      <c r="K54" s="22">
        <v>1</v>
      </c>
      <c r="L54" s="23"/>
      <c r="M54" s="24"/>
      <c r="N54" s="18"/>
      <c r="O54" s="53"/>
      <c r="P54" s="53"/>
    </row>
    <row r="55" spans="1:16" s="2" customFormat="1" ht="18">
      <c r="A55" s="5"/>
      <c r="B55" s="72">
        <f t="shared" si="2"/>
        <v>3.049999999999999</v>
      </c>
      <c r="C55" s="18" t="s">
        <v>32</v>
      </c>
      <c r="D55" s="18"/>
      <c r="E55" s="18"/>
      <c r="F55" s="18"/>
      <c r="G55" s="18"/>
      <c r="H55" s="18"/>
      <c r="I55" s="18"/>
      <c r="J55" s="18"/>
      <c r="K55" s="22">
        <v>1</v>
      </c>
      <c r="L55" s="23"/>
      <c r="M55" s="24">
        <v>1</v>
      </c>
      <c r="N55" s="18"/>
      <c r="O55" s="53"/>
      <c r="P55" s="53"/>
    </row>
    <row r="56" spans="1:16" s="2" customFormat="1" ht="18">
      <c r="A56" s="5"/>
      <c r="B56" s="72">
        <f t="shared" si="2"/>
        <v>3.0599999999999987</v>
      </c>
      <c r="C56" s="18" t="s">
        <v>34</v>
      </c>
      <c r="D56" s="18"/>
      <c r="E56" s="18"/>
      <c r="F56" s="18"/>
      <c r="G56" s="18"/>
      <c r="H56" s="18"/>
      <c r="I56" s="18"/>
      <c r="J56" s="18"/>
      <c r="K56" s="22">
        <v>1</v>
      </c>
      <c r="L56" s="23"/>
      <c r="M56" s="24">
        <v>1</v>
      </c>
      <c r="N56" s="18"/>
      <c r="O56" s="53"/>
      <c r="P56" s="53"/>
    </row>
    <row r="57" spans="1:16" s="2" customFormat="1" ht="18">
      <c r="A57" s="5"/>
      <c r="B57" s="72">
        <f t="shared" si="2"/>
        <v>3.0699999999999985</v>
      </c>
      <c r="C57" s="18" t="s">
        <v>37</v>
      </c>
      <c r="D57" s="18"/>
      <c r="E57" s="18"/>
      <c r="F57" s="18"/>
      <c r="G57" s="18"/>
      <c r="H57" s="18"/>
      <c r="I57" s="18"/>
      <c r="J57" s="18"/>
      <c r="K57" s="22">
        <v>1</v>
      </c>
      <c r="L57" s="48"/>
      <c r="M57" s="49"/>
      <c r="N57" s="18"/>
      <c r="O57" s="53"/>
      <c r="P57" s="53"/>
    </row>
    <row r="58" spans="1:16" s="2" customFormat="1" ht="18.75" thickBot="1">
      <c r="A58" s="5"/>
      <c r="B58" s="72">
        <f t="shared" si="2"/>
        <v>3.0799999999999983</v>
      </c>
      <c r="C58" s="62" t="s">
        <v>89</v>
      </c>
      <c r="D58" s="30"/>
      <c r="E58" s="30"/>
      <c r="F58" s="30"/>
      <c r="G58" s="30"/>
      <c r="H58" s="30"/>
      <c r="I58" s="30"/>
      <c r="J58" s="30"/>
      <c r="K58" s="25">
        <v>1</v>
      </c>
      <c r="L58" s="29"/>
      <c r="M58" s="11">
        <v>1</v>
      </c>
      <c r="N58" s="59"/>
      <c r="O58" s="53"/>
      <c r="P58" s="53"/>
    </row>
    <row r="59" spans="1:16" s="2" customFormat="1" ht="18">
      <c r="A59" s="5"/>
      <c r="B59" s="69"/>
      <c r="D59" s="30"/>
      <c r="E59" s="30"/>
      <c r="F59" s="30"/>
      <c r="G59" s="30"/>
      <c r="H59" s="30"/>
      <c r="I59" s="30"/>
      <c r="J59" s="30"/>
      <c r="K59" s="58"/>
      <c r="L59" s="58"/>
      <c r="M59" s="58"/>
      <c r="P59" s="53"/>
    </row>
    <row r="60" spans="1:16" s="2" customFormat="1" ht="18">
      <c r="A60" s="5">
        <v>4</v>
      </c>
      <c r="B60" s="70" t="s">
        <v>40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8"/>
      <c r="O60" s="53"/>
      <c r="P60" s="53"/>
    </row>
    <row r="61" spans="1:16" ht="18.75" thickBot="1">
      <c r="A61" s="1"/>
      <c r="B61" s="71" t="s">
        <v>24</v>
      </c>
      <c r="C61" s="18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0"/>
      <c r="O61" s="55"/>
      <c r="P61" s="55"/>
    </row>
    <row r="62" spans="1:16" ht="18">
      <c r="A62" s="1"/>
      <c r="B62" s="67">
        <v>4.01</v>
      </c>
      <c r="C62" s="18" t="s">
        <v>73</v>
      </c>
      <c r="D62" s="31"/>
      <c r="E62" s="31"/>
      <c r="F62" s="31"/>
      <c r="G62" s="31"/>
      <c r="H62" s="31"/>
      <c r="I62" s="31"/>
      <c r="J62" s="31"/>
      <c r="K62" s="19">
        <v>1</v>
      </c>
      <c r="L62" s="32"/>
      <c r="M62" s="33">
        <v>1</v>
      </c>
      <c r="N62" s="30"/>
      <c r="O62" s="55"/>
      <c r="P62" s="55"/>
    </row>
    <row r="63" spans="1:16" ht="18">
      <c r="A63" s="1"/>
      <c r="B63" s="67">
        <f>+B62+0.01</f>
        <v>4.02</v>
      </c>
      <c r="C63" s="18" t="s">
        <v>25</v>
      </c>
      <c r="D63" s="31"/>
      <c r="E63" s="31"/>
      <c r="F63" s="31"/>
      <c r="G63" s="31"/>
      <c r="H63" s="31"/>
      <c r="I63" s="31"/>
      <c r="J63" s="31"/>
      <c r="K63" s="22">
        <v>1</v>
      </c>
      <c r="L63" s="34"/>
      <c r="M63" s="35">
        <v>1</v>
      </c>
      <c r="N63" s="18"/>
      <c r="O63" s="55"/>
      <c r="P63" s="55"/>
    </row>
    <row r="64" spans="1:16" s="4" customFormat="1" ht="18">
      <c r="A64" s="1"/>
      <c r="B64" s="67">
        <f aca="true" t="shared" si="3" ref="B64:B74">+B63+0.01</f>
        <v>4.029999999999999</v>
      </c>
      <c r="C64" s="18" t="s">
        <v>57</v>
      </c>
      <c r="D64" s="31"/>
      <c r="E64" s="31"/>
      <c r="F64" s="31"/>
      <c r="G64" s="31"/>
      <c r="H64" s="31"/>
      <c r="I64" s="31"/>
      <c r="J64" s="31"/>
      <c r="K64" s="22">
        <v>1</v>
      </c>
      <c r="L64" s="34"/>
      <c r="M64" s="35">
        <v>1</v>
      </c>
      <c r="N64" s="18"/>
      <c r="O64" s="56"/>
      <c r="P64" s="56"/>
    </row>
    <row r="65" spans="1:16" s="4" customFormat="1" ht="18">
      <c r="A65" s="1"/>
      <c r="B65" s="67">
        <f t="shared" si="3"/>
        <v>4.039999999999999</v>
      </c>
      <c r="C65" s="18" t="s">
        <v>48</v>
      </c>
      <c r="D65" s="31"/>
      <c r="E65" s="31"/>
      <c r="F65" s="31"/>
      <c r="G65" s="31"/>
      <c r="H65" s="31"/>
      <c r="I65" s="31"/>
      <c r="J65" s="31"/>
      <c r="K65" s="22">
        <v>1</v>
      </c>
      <c r="L65" s="34"/>
      <c r="M65" s="35"/>
      <c r="N65" s="18"/>
      <c r="O65" s="56"/>
      <c r="P65" s="56"/>
    </row>
    <row r="66" spans="1:16" s="4" customFormat="1" ht="18">
      <c r="A66" s="1"/>
      <c r="B66" s="67">
        <f t="shared" si="3"/>
        <v>4.049999999999999</v>
      </c>
      <c r="C66" s="18" t="s">
        <v>26</v>
      </c>
      <c r="D66" s="30"/>
      <c r="E66" s="30"/>
      <c r="F66" s="30"/>
      <c r="G66" s="30"/>
      <c r="H66" s="30"/>
      <c r="I66" s="30"/>
      <c r="J66" s="30"/>
      <c r="K66" s="22">
        <v>1</v>
      </c>
      <c r="L66" s="36"/>
      <c r="M66" s="37">
        <v>1</v>
      </c>
      <c r="N66" s="18"/>
      <c r="O66" s="56"/>
      <c r="P66" s="56"/>
    </row>
    <row r="67" spans="1:16" s="4" customFormat="1" ht="18">
      <c r="A67" s="1"/>
      <c r="B67" s="67">
        <f t="shared" si="3"/>
        <v>4.059999999999999</v>
      </c>
      <c r="C67" s="18" t="s">
        <v>35</v>
      </c>
      <c r="D67" s="30"/>
      <c r="E67" s="30"/>
      <c r="F67" s="30"/>
      <c r="G67" s="30"/>
      <c r="H67" s="30"/>
      <c r="I67" s="30"/>
      <c r="J67" s="30"/>
      <c r="K67" s="22">
        <v>1</v>
      </c>
      <c r="L67" s="36"/>
      <c r="M67" s="37">
        <v>1</v>
      </c>
      <c r="N67" s="18"/>
      <c r="O67" s="56"/>
      <c r="P67" s="56"/>
    </row>
    <row r="68" spans="1:16" s="4" customFormat="1" ht="18">
      <c r="A68" s="1"/>
      <c r="B68" s="67">
        <f t="shared" si="3"/>
        <v>4.0699999999999985</v>
      </c>
      <c r="C68" s="18" t="s">
        <v>27</v>
      </c>
      <c r="D68" s="30"/>
      <c r="E68" s="30"/>
      <c r="F68" s="30"/>
      <c r="G68" s="30"/>
      <c r="H68" s="30"/>
      <c r="I68" s="30"/>
      <c r="J68" s="30"/>
      <c r="K68" s="22">
        <v>1</v>
      </c>
      <c r="L68" s="36"/>
      <c r="M68" s="37">
        <v>1</v>
      </c>
      <c r="N68" s="18"/>
      <c r="O68" s="56"/>
      <c r="P68" s="56"/>
    </row>
    <row r="69" spans="1:16" ht="18">
      <c r="A69" s="1"/>
      <c r="B69" s="67">
        <f t="shared" si="3"/>
        <v>4.079999999999998</v>
      </c>
      <c r="C69" s="18" t="s">
        <v>28</v>
      </c>
      <c r="D69" s="30"/>
      <c r="E69" s="30"/>
      <c r="F69" s="30"/>
      <c r="G69" s="30"/>
      <c r="H69" s="30"/>
      <c r="I69" s="30"/>
      <c r="J69" s="30"/>
      <c r="K69" s="22">
        <v>1</v>
      </c>
      <c r="L69" s="36">
        <v>1</v>
      </c>
      <c r="M69" s="37">
        <v>1</v>
      </c>
      <c r="N69" s="18"/>
      <c r="O69" s="55"/>
      <c r="P69" s="55"/>
    </row>
    <row r="70" spans="1:16" ht="18">
      <c r="A70" s="1"/>
      <c r="B70" s="67">
        <f t="shared" si="3"/>
        <v>4.089999999999998</v>
      </c>
      <c r="C70" s="18" t="s">
        <v>29</v>
      </c>
      <c r="D70" s="30"/>
      <c r="E70" s="30"/>
      <c r="F70" s="30"/>
      <c r="G70" s="30"/>
      <c r="H70" s="30"/>
      <c r="I70" s="30"/>
      <c r="J70" s="30"/>
      <c r="K70" s="22">
        <v>1</v>
      </c>
      <c r="L70" s="36"/>
      <c r="M70" s="37">
        <v>1</v>
      </c>
      <c r="N70" s="18"/>
      <c r="O70" s="55"/>
      <c r="P70" s="55"/>
    </row>
    <row r="71" spans="1:16" ht="18">
      <c r="A71" s="1"/>
      <c r="B71" s="67">
        <f t="shared" si="3"/>
        <v>4.099999999999998</v>
      </c>
      <c r="C71" s="45" t="s">
        <v>49</v>
      </c>
      <c r="D71" s="30"/>
      <c r="E71" s="30"/>
      <c r="F71" s="30"/>
      <c r="G71" s="30"/>
      <c r="H71" s="30"/>
      <c r="I71" s="30"/>
      <c r="J71" s="30"/>
      <c r="K71" s="22">
        <v>1</v>
      </c>
      <c r="L71" s="36"/>
      <c r="M71" s="37"/>
      <c r="N71" s="18"/>
      <c r="O71" s="55"/>
      <c r="P71" s="55"/>
    </row>
    <row r="72" spans="1:16" ht="18">
      <c r="A72" s="1"/>
      <c r="B72" s="67">
        <f t="shared" si="3"/>
        <v>4.109999999999998</v>
      </c>
      <c r="C72" s="18" t="s">
        <v>0</v>
      </c>
      <c r="D72" s="30"/>
      <c r="E72" s="30"/>
      <c r="F72" s="30"/>
      <c r="G72" s="30"/>
      <c r="H72" s="30"/>
      <c r="I72" s="30"/>
      <c r="J72" s="30"/>
      <c r="K72" s="22">
        <v>1</v>
      </c>
      <c r="L72" s="36">
        <v>1</v>
      </c>
      <c r="M72" s="37"/>
      <c r="N72" s="18"/>
      <c r="O72" s="55"/>
      <c r="P72" s="55"/>
    </row>
    <row r="73" spans="1:16" ht="18">
      <c r="A73" s="1"/>
      <c r="B73" s="67">
        <f t="shared" si="3"/>
        <v>4.119999999999997</v>
      </c>
      <c r="C73" s="45" t="s">
        <v>31</v>
      </c>
      <c r="D73" s="30"/>
      <c r="E73" s="30"/>
      <c r="F73" s="30"/>
      <c r="G73" s="30"/>
      <c r="H73" s="30"/>
      <c r="I73" s="30"/>
      <c r="J73" s="30"/>
      <c r="K73" s="22">
        <v>1</v>
      </c>
      <c r="L73" s="36"/>
      <c r="M73" s="37">
        <v>1</v>
      </c>
      <c r="N73" s="18"/>
      <c r="O73" s="55"/>
      <c r="P73" s="55"/>
    </row>
    <row r="74" spans="1:16" ht="18.75" thickBot="1">
      <c r="A74" s="1"/>
      <c r="B74" s="67">
        <f t="shared" si="3"/>
        <v>4.129999999999997</v>
      </c>
      <c r="C74" s="45" t="s">
        <v>47</v>
      </c>
      <c r="D74" s="30"/>
      <c r="E74" s="30"/>
      <c r="F74" s="30"/>
      <c r="G74" s="30"/>
      <c r="H74" s="30"/>
      <c r="I74" s="30"/>
      <c r="J74" s="30"/>
      <c r="K74" s="61">
        <v>1</v>
      </c>
      <c r="L74" s="29"/>
      <c r="M74" s="11"/>
      <c r="N74" s="18"/>
      <c r="O74" s="55"/>
      <c r="P74" s="55"/>
    </row>
    <row r="75" spans="2:14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6" ht="15">
      <c r="B76" s="30"/>
      <c r="C76" s="30"/>
      <c r="D76" s="30"/>
      <c r="E76" s="30"/>
      <c r="F76" s="30"/>
      <c r="G76" s="38" t="s">
        <v>41</v>
      </c>
      <c r="H76" s="30"/>
      <c r="I76" s="30"/>
      <c r="J76" s="30"/>
      <c r="K76" s="38">
        <f>SUM(K6:K74)</f>
        <v>60</v>
      </c>
      <c r="L76" s="38">
        <f>SUM(L6:L74)</f>
        <v>10</v>
      </c>
      <c r="M76" s="38">
        <f>SUM(M6:M74)</f>
        <v>22</v>
      </c>
      <c r="N76" s="38"/>
      <c r="O76" s="9">
        <f>M76+L76</f>
        <v>32</v>
      </c>
      <c r="P76" s="9">
        <f>K76-O76</f>
        <v>28</v>
      </c>
    </row>
    <row r="77" spans="2:14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7:13" ht="15">
      <c r="G78" s="9" t="s">
        <v>42</v>
      </c>
      <c r="K78" s="15"/>
      <c r="L78" s="16">
        <f>L76/K76*100</f>
        <v>16.666666666666664</v>
      </c>
      <c r="M78" s="15"/>
    </row>
    <row r="79" ht="15">
      <c r="B79" s="9" t="s">
        <v>61</v>
      </c>
    </row>
  </sheetData>
  <mergeCells count="4">
    <mergeCell ref="B1:J1"/>
    <mergeCell ref="K1:K4"/>
    <mergeCell ref="L1:L4"/>
    <mergeCell ref="M1:M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9" r:id="rId1"/>
  <headerFooter alignWithMargins="0">
    <oddFooter>&amp;R&amp;F Revision O 27/05/08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TMP Report</dc:title>
  <dc:subject/>
  <dc:creator>DP</dc:creator>
  <cp:keywords/>
  <dc:description/>
  <cp:lastModifiedBy>esdalen</cp:lastModifiedBy>
  <cp:lastPrinted>2008-07-15T00:52:16Z</cp:lastPrinted>
  <dcterms:created xsi:type="dcterms:W3CDTF">2007-07-19T06:48:35Z</dcterms:created>
  <dcterms:modified xsi:type="dcterms:W3CDTF">2008-07-15T08:25:30Z</dcterms:modified>
  <cp:category/>
  <cp:version/>
  <cp:contentType/>
  <cp:contentStatus/>
</cp:coreProperties>
</file>